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GeotehnikaRV\GRADNJA PLAZOVI\10. G-R2-438-1306 Šentilj - Trate od km 0,640 do km 0,710 - plaz Šentilj\1. RAZPISNA DOKUMENTACIJA\Pojasnila in spremembe RD\"/>
    </mc:Choice>
  </mc:AlternateContent>
  <bookViews>
    <workbookView xWindow="0" yWindow="0" windowWidth="28800" windowHeight="11400" activeTab="2"/>
  </bookViews>
  <sheets>
    <sheet name="SKUPNA REKAPITULACIJA" sheetId="13" r:id="rId1"/>
    <sheet name="NAČRT CESTE" sheetId="8" r:id="rId2"/>
    <sheet name="SANACIJA PLAZU" sheetId="14" r:id="rId3"/>
  </sheets>
  <definedNames>
    <definedName name="_pr09">'SANACIJA PLAZU'!$F$245</definedName>
    <definedName name="_xlnm.Print_Area" localSheetId="1">'NAČRT CESTE'!$A$1:$F$107</definedName>
    <definedName name="_xlnm.Print_Area" localSheetId="2">'SANACIJA PLAZU'!$A$1:$F$261</definedName>
    <definedName name="_xlnm.Print_Area" localSheetId="0">'SKUPNA REKAPITULACIJA'!$B$4:$I$29</definedName>
    <definedName name="SK_GRADBENA">'SANACIJA PLAZU'!$F$228</definedName>
    <definedName name="SK_ODVODNJAVANJE">'SANACIJA PLAZU'!$F$159</definedName>
    <definedName name="SK_OPREMA">'SANACIJA PLAZU'!$F$231</definedName>
    <definedName name="SK_PRIPRAVA">'SANACIJA PLAZU'!$F$50</definedName>
    <definedName name="SK_RAZNO">'SANACIJA PLAZU'!$F$248</definedName>
    <definedName name="SK_TUJE">'SANACIJA PLAZU'!$F$244</definedName>
    <definedName name="SK_VOZISCNE">'SANACIJA PLAZU'!$F$127</definedName>
    <definedName name="SK_ZEMELJSKA">'SANACIJA PLAZU'!$F$123</definedName>
    <definedName name="_xlnm.Print_Titles" localSheetId="1">'NAČRT CESTE'!$2:$2</definedName>
  </definedNames>
  <calcPr calcId="162913"/>
</workbook>
</file>

<file path=xl/calcChain.xml><?xml version="1.0" encoding="utf-8"?>
<calcChain xmlns="http://schemas.openxmlformats.org/spreadsheetml/2006/main">
  <c r="F243" i="14" l="1"/>
  <c r="F220" i="14"/>
  <c r="F218" i="14" l="1"/>
  <c r="F204" i="14"/>
  <c r="F106" i="8"/>
  <c r="F105" i="8"/>
  <c r="F104" i="8"/>
  <c r="F107" i="8" s="1"/>
  <c r="F241" i="14" l="1"/>
  <c r="F239" i="14"/>
  <c r="F237" i="14"/>
  <c r="F235" i="14"/>
  <c r="F227" i="14"/>
  <c r="F225" i="14"/>
  <c r="F214" i="14" l="1"/>
  <c r="F212" i="14"/>
  <c r="F210" i="14"/>
  <c r="F208" i="14"/>
  <c r="F206" i="14"/>
  <c r="F200" i="14"/>
  <c r="F198" i="14"/>
  <c r="F195" i="14"/>
  <c r="F193" i="14"/>
  <c r="F191" i="14"/>
  <c r="F189" i="14"/>
  <c r="F187" i="14"/>
  <c r="F184" i="14"/>
  <c r="F181" i="14"/>
  <c r="F177" i="14"/>
  <c r="F174" i="14"/>
  <c r="F171" i="14"/>
  <c r="F168" i="14"/>
  <c r="F166" i="14"/>
  <c r="F163" i="14"/>
  <c r="F158" i="14"/>
  <c r="F156" i="14"/>
  <c r="F154" i="14"/>
  <c r="F152" i="14"/>
  <c r="F150" i="14"/>
  <c r="F147" i="14"/>
  <c r="F145" i="14"/>
  <c r="F143" i="14"/>
  <c r="F140" i="14"/>
  <c r="F138" i="14"/>
  <c r="F136" i="14"/>
  <c r="F133" i="14"/>
  <c r="F131" i="14"/>
  <c r="F126" i="14"/>
  <c r="F127" i="14" s="1"/>
  <c r="F253" i="14" s="1"/>
  <c r="F122" i="14"/>
  <c r="F120" i="14"/>
  <c r="F116" i="14"/>
  <c r="F114" i="14"/>
  <c r="F112" i="14"/>
  <c r="F109" i="14"/>
  <c r="F107" i="14"/>
  <c r="F105" i="14"/>
  <c r="F102" i="14"/>
  <c r="F100" i="14"/>
  <c r="F97" i="14"/>
  <c r="F94" i="14"/>
  <c r="F91" i="14"/>
  <c r="F88" i="14"/>
  <c r="F86" i="14"/>
  <c r="F83" i="14"/>
  <c r="F79" i="14"/>
  <c r="F77" i="14"/>
  <c r="F75" i="14"/>
  <c r="F72" i="14"/>
  <c r="F69" i="14"/>
  <c r="F66" i="14"/>
  <c r="F62" i="14"/>
  <c r="F59" i="14"/>
  <c r="F56" i="14"/>
  <c r="F54" i="14"/>
  <c r="F48" i="14"/>
  <c r="F46" i="14"/>
  <c r="F43" i="14"/>
  <c r="F40" i="14"/>
  <c r="F38" i="14"/>
  <c r="F34" i="14"/>
  <c r="F32" i="14"/>
  <c r="F28" i="14"/>
  <c r="F26" i="14"/>
  <c r="F23" i="14"/>
  <c r="F21" i="14"/>
  <c r="F18" i="14"/>
  <c r="F16" i="14"/>
  <c r="F14" i="14"/>
  <c r="F12" i="14"/>
  <c r="F10" i="14"/>
  <c r="F8" i="14"/>
  <c r="F6" i="14"/>
  <c r="F100" i="8"/>
  <c r="F99" i="8"/>
  <c r="F97" i="8"/>
  <c r="F95" i="8"/>
  <c r="F94" i="8"/>
  <c r="F93" i="8"/>
  <c r="F91" i="8"/>
  <c r="F90" i="8"/>
  <c r="F89" i="8"/>
  <c r="F85" i="8"/>
  <c r="F84" i="8"/>
  <c r="F83" i="8"/>
  <c r="F82" i="8"/>
  <c r="F81" i="8"/>
  <c r="F80" i="8"/>
  <c r="F79" i="8"/>
  <c r="F77" i="8"/>
  <c r="F76" i="8"/>
  <c r="F75" i="8"/>
  <c r="F74" i="8"/>
  <c r="F72" i="8"/>
  <c r="F71" i="8"/>
  <c r="F86" i="8" s="1"/>
  <c r="F67" i="8"/>
  <c r="F65" i="8"/>
  <c r="F63" i="8"/>
  <c r="F62" i="8"/>
  <c r="F61" i="8"/>
  <c r="F60" i="8"/>
  <c r="F59" i="8"/>
  <c r="F58" i="8"/>
  <c r="F57" i="8"/>
  <c r="F56" i="8"/>
  <c r="F54" i="8"/>
  <c r="F53" i="8"/>
  <c r="F52" i="8"/>
  <c r="F48" i="8"/>
  <c r="F47" i="8"/>
  <c r="F45" i="8"/>
  <c r="F43" i="8"/>
  <c r="F42" i="8"/>
  <c r="F40" i="8"/>
  <c r="F38" i="8"/>
  <c r="F36" i="8"/>
  <c r="F35" i="8"/>
  <c r="F34" i="8"/>
  <c r="F30" i="8"/>
  <c r="F29" i="8"/>
  <c r="F28" i="8"/>
  <c r="F27" i="8"/>
  <c r="F26" i="8"/>
  <c r="F25" i="8"/>
  <c r="F24" i="8"/>
  <c r="F23" i="8"/>
  <c r="F22" i="8"/>
  <c r="F21" i="8"/>
  <c r="F19" i="8"/>
  <c r="F18" i="8"/>
  <c r="F228" i="14" l="1"/>
  <c r="F255" i="14" s="1"/>
  <c r="F159" i="14"/>
  <c r="F254" i="14" s="1"/>
  <c r="F50" i="14"/>
  <c r="F251" i="14" s="1"/>
  <c r="F31" i="8"/>
  <c r="F49" i="8"/>
  <c r="F101" i="8"/>
  <c r="F68" i="8"/>
  <c r="F123" i="14"/>
  <c r="F252" i="14" s="1"/>
  <c r="F244" i="14"/>
  <c r="F257" i="14" s="1"/>
  <c r="F9" i="8" l="1"/>
  <c r="F7" i="8"/>
  <c r="F6" i="8"/>
  <c r="F8" i="8"/>
  <c r="F5" i="8"/>
  <c r="F247" i="14" l="1"/>
  <c r="F10" i="8"/>
  <c r="F4" i="8"/>
  <c r="F248" i="14" l="1"/>
  <c r="F258" i="14" s="1"/>
  <c r="F11" i="8"/>
  <c r="F259" i="14" l="1"/>
  <c r="F260" i="14" s="1"/>
  <c r="H8" i="13"/>
  <c r="F12" i="8"/>
  <c r="F13" i="8" s="1"/>
  <c r="I8" i="13" s="1"/>
  <c r="F261" i="14" l="1"/>
  <c r="I9" i="13" s="1"/>
  <c r="I10" i="13" s="1"/>
  <c r="H9" i="13"/>
  <c r="H10" i="13" s="1"/>
</calcChain>
</file>

<file path=xl/sharedStrings.xml><?xml version="1.0" encoding="utf-8"?>
<sst xmlns="http://schemas.openxmlformats.org/spreadsheetml/2006/main" count="692" uniqueCount="527">
  <si>
    <t>Poz.</t>
  </si>
  <si>
    <t xml:space="preserve">O p i s </t>
  </si>
  <si>
    <t>Enota cene</t>
  </si>
  <si>
    <t xml:space="preserve">Skupna cena </t>
  </si>
  <si>
    <t>E.mere</t>
  </si>
  <si>
    <t>SKUPAJ</t>
  </si>
  <si>
    <t xml:space="preserve">SKUPAJ Z DDV-jem </t>
  </si>
  <si>
    <t>kos</t>
  </si>
  <si>
    <t>Količina</t>
  </si>
  <si>
    <t>ZEMELJSKA DELA</t>
  </si>
  <si>
    <t>VOZIŠČNE KONSTRUKCIJE</t>
  </si>
  <si>
    <t>1.1.</t>
  </si>
  <si>
    <t>OPREMA CEST</t>
  </si>
  <si>
    <t>Čiščenje terena</t>
  </si>
  <si>
    <t>3.2.</t>
  </si>
  <si>
    <t>Geodetska dela</t>
  </si>
  <si>
    <t>Izkopi</t>
  </si>
  <si>
    <t>Planum temeljnih tal</t>
  </si>
  <si>
    <t xml:space="preserve">REKAPITULACIJA                  </t>
  </si>
  <si>
    <t>Nosilne plasti</t>
  </si>
  <si>
    <t>Brežine in zelenice</t>
  </si>
  <si>
    <t>ura</t>
  </si>
  <si>
    <t>1.0</t>
  </si>
  <si>
    <t>PREDDELA</t>
  </si>
  <si>
    <t>PREDDELA SKUPAJ:</t>
  </si>
  <si>
    <t>2.0</t>
  </si>
  <si>
    <t>ZEMELJSKA DELA SKUPAJ:</t>
  </si>
  <si>
    <t>3.0</t>
  </si>
  <si>
    <t>VOZIŠČNA KONSTRUKCIJA</t>
  </si>
  <si>
    <t>VOZIŠČNA KONSTRUKCIJA SKUPAJ:</t>
  </si>
  <si>
    <t>4.0</t>
  </si>
  <si>
    <t>5.0</t>
  </si>
  <si>
    <t>OPREMA CEST SKUPAJ:</t>
  </si>
  <si>
    <t>TUJE STORITVE</t>
  </si>
  <si>
    <t>TUJE STORITVE SKUPAJ:</t>
  </si>
  <si>
    <t>NAČRT CESTE</t>
  </si>
  <si>
    <t>Št.</t>
  </si>
  <si>
    <t>Rekapitulacija del po posameznih sklopih in oznake načrtov teh sklopov</t>
  </si>
  <si>
    <t>Izdelovalec načrta</t>
  </si>
  <si>
    <t>Oznaka načrta</t>
  </si>
  <si>
    <t>PONUDBENA CENA Z DDV:</t>
  </si>
  <si>
    <t xml:space="preserve">DDV  22 % </t>
  </si>
  <si>
    <t>Ločilne, drenažne in filtrske plasti ter delovni plato</t>
  </si>
  <si>
    <t>t</t>
  </si>
  <si>
    <t>S 2 5 112</t>
  </si>
  <si>
    <t>Humuziranje brežine brez valjanja, v debelini do 15 cm - strojno</t>
  </si>
  <si>
    <t>Cena skupaj z DDV</t>
  </si>
  <si>
    <t>OPOMBE</t>
  </si>
  <si>
    <t>N 9 1 000</t>
  </si>
  <si>
    <t>Vse postavke vključujejo ves potreben material, opremo,  delo in transporte za izvedbo posamezne postavke.</t>
  </si>
  <si>
    <t>1.2.2.</t>
  </si>
  <si>
    <t>1.2</t>
  </si>
  <si>
    <t>1.2.1.</t>
  </si>
  <si>
    <t>S 1 2 112</t>
  </si>
  <si>
    <t>Odstranitev grmovja na redko porasli površini (do 50 % pokritega tlorisa) - strojno</t>
  </si>
  <si>
    <t>S 1 2 372</t>
  </si>
  <si>
    <t>S 2 1 114</t>
  </si>
  <si>
    <t>S 2 1 261</t>
  </si>
  <si>
    <t>S 2 1 224</t>
  </si>
  <si>
    <t>S 2 2 112</t>
  </si>
  <si>
    <t>S 2 3 313</t>
  </si>
  <si>
    <t>Nasipi, zasipi, klini, posteljica in glinasti naboj</t>
  </si>
  <si>
    <t>Prevozi, razprostiranje in ureditev deponij materiala</t>
  </si>
  <si>
    <t>S 2 9 131</t>
  </si>
  <si>
    <t>Razprostiranje odvečne plodne zemljine - 1. kategorije</t>
  </si>
  <si>
    <t>S 2 9 153</t>
  </si>
  <si>
    <t>S 3 1 132</t>
  </si>
  <si>
    <t>S 3 1 574</t>
  </si>
  <si>
    <t>Obrabne plasti</t>
  </si>
  <si>
    <t>Bankine</t>
  </si>
  <si>
    <t>1.5.1</t>
  </si>
  <si>
    <t>Pokončna oprema cest</t>
  </si>
  <si>
    <t>S 6 1 124</t>
  </si>
  <si>
    <t>S 6 1 218</t>
  </si>
  <si>
    <t>S 6 1 452</t>
  </si>
  <si>
    <t>Oprema za zavarovanje prometa</t>
  </si>
  <si>
    <t>N 6 4 445</t>
  </si>
  <si>
    <t>S 6 4 281</t>
  </si>
  <si>
    <t>Preskusi, nadzor in tehnična dokumentacija</t>
  </si>
  <si>
    <t>S 7 9 311</t>
  </si>
  <si>
    <t>S 7 9 351</t>
  </si>
  <si>
    <t>km</t>
  </si>
  <si>
    <r>
      <t>m</t>
    </r>
    <r>
      <rPr>
        <vertAlign val="superscript"/>
        <sz val="10"/>
        <rFont val="Arial CE"/>
        <charset val="238"/>
      </rPr>
      <t>2</t>
    </r>
  </si>
  <si>
    <r>
      <t>m</t>
    </r>
    <r>
      <rPr>
        <vertAlign val="superscript"/>
        <sz val="10"/>
        <rFont val="Arial CE"/>
        <charset val="238"/>
      </rPr>
      <t>3</t>
    </r>
  </si>
  <si>
    <r>
      <t>m</t>
    </r>
    <r>
      <rPr>
        <vertAlign val="superscript"/>
        <sz val="10"/>
        <rFont val="Arial CE"/>
        <charset val="238"/>
      </rPr>
      <t>1</t>
    </r>
  </si>
  <si>
    <t>1</t>
  </si>
  <si>
    <t>2</t>
  </si>
  <si>
    <t>3</t>
  </si>
  <si>
    <t>4</t>
  </si>
  <si>
    <t>kom</t>
  </si>
  <si>
    <t>5</t>
  </si>
  <si>
    <t>m</t>
  </si>
  <si>
    <t>Sanacija plazu</t>
  </si>
  <si>
    <t>Rekonstrukcija ceste v območju plazu</t>
  </si>
  <si>
    <t>ISB</t>
  </si>
  <si>
    <t>S 1 1 122</t>
  </si>
  <si>
    <t>Obnova in zavarovanje zakoličbe osi trase ostale javne ceste v gričevnatem terenu</t>
  </si>
  <si>
    <t>S 1 1 222</t>
  </si>
  <si>
    <t>Postavitev in zavarovanje prečnega profila ostale javne ceste v gričevnatem terenu</t>
  </si>
  <si>
    <t>S 1 2 323</t>
  </si>
  <si>
    <t>S 1 2 391</t>
  </si>
  <si>
    <t>S 1 2 411</t>
  </si>
  <si>
    <t>S 1 2 261</t>
  </si>
  <si>
    <t xml:space="preserve">Demontaža plastičnega smernika </t>
  </si>
  <si>
    <t>S 3 2 279</t>
  </si>
  <si>
    <t>S 3 2 562</t>
  </si>
  <si>
    <t>S 3 2 591</t>
  </si>
  <si>
    <t>2.1</t>
  </si>
  <si>
    <t>2.2</t>
  </si>
  <si>
    <t>2.3</t>
  </si>
  <si>
    <t>2.4</t>
  </si>
  <si>
    <t>2.5</t>
  </si>
  <si>
    <t>2.6</t>
  </si>
  <si>
    <t>3.1.1</t>
  </si>
  <si>
    <t>3.6</t>
  </si>
  <si>
    <t>3.5</t>
  </si>
  <si>
    <t>Robniki</t>
  </si>
  <si>
    <t>N 3 5 214</t>
  </si>
  <si>
    <t>S 3 6 113</t>
  </si>
  <si>
    <t>3.0.</t>
  </si>
  <si>
    <t>6.0</t>
  </si>
  <si>
    <t>OPREMA CESTE</t>
  </si>
  <si>
    <t>6</t>
  </si>
  <si>
    <t>7</t>
  </si>
  <si>
    <t>7.1</t>
  </si>
  <si>
    <t>6.4</t>
  </si>
  <si>
    <t>6.2</t>
  </si>
  <si>
    <t>Označbe na voziščih</t>
  </si>
  <si>
    <t>m1</t>
  </si>
  <si>
    <t>S 6 2 123</t>
  </si>
  <si>
    <t>Doplačilo za izdelavo prekinjenih vzdolžnih označb na vozišču, širina črte 15 cm</t>
  </si>
  <si>
    <t>S 6 2 253</t>
  </si>
  <si>
    <t>Izdelava tankoslojne vzdolžne označbe na vozišču z enokomponentno belo barvo, vključno 250 g/m2 posipa z drobci / kroglicami stekla, strojno, debelina plasti suhe snovi 250 mikrometra, širina črte 50cm (dve stop črti l=3m</t>
  </si>
  <si>
    <t>N 3 2 298</t>
  </si>
  <si>
    <t>Dobava in vgrajevanje silikatnega  peska 2-4mm za zaklinjanje v debelini 0,5 cm</t>
  </si>
  <si>
    <t>N 3 2 299</t>
  </si>
  <si>
    <t>ODVODNJAVANJE</t>
  </si>
  <si>
    <t>7.0</t>
  </si>
  <si>
    <t>4.1</t>
  </si>
  <si>
    <t>Površnsko odvodnjavanje</t>
  </si>
  <si>
    <t>S 4 1 342</t>
  </si>
  <si>
    <t>Globinsko odvodnjavanje</t>
  </si>
  <si>
    <t>4.3</t>
  </si>
  <si>
    <t>S 4 3 244</t>
  </si>
  <si>
    <t>S 4 3 294</t>
  </si>
  <si>
    <t>4.4</t>
  </si>
  <si>
    <t>Jaški</t>
  </si>
  <si>
    <t>S 4 4 133</t>
  </si>
  <si>
    <t>S 4 4 856</t>
  </si>
  <si>
    <t>S 4 4 916</t>
  </si>
  <si>
    <t>4.0.</t>
  </si>
  <si>
    <t>ODVODNJA  SKUPAJ:</t>
  </si>
  <si>
    <t>REKAPITULACIJA -SKUPNA</t>
  </si>
  <si>
    <t>6.3</t>
  </si>
  <si>
    <t>Oprema za vodenje  prometa</t>
  </si>
  <si>
    <t xml:space="preserve">Dostava in postavitev smernika iz plastične zmesi, z votlim prerezom, dolžine 1200 mm, z odsevnikom </t>
  </si>
  <si>
    <t>N 6 3 111</t>
  </si>
  <si>
    <t>1.</t>
  </si>
  <si>
    <t>PRIPRAVLJALNA DELA</t>
  </si>
  <si>
    <t>1.1</t>
  </si>
  <si>
    <t>11 122</t>
  </si>
  <si>
    <t>Obnova in zavarovanje zakoličba osi trase ostale javne ceste v gričevnatem  terenu.
cesta R2-438 120m 
cesta JP  160m</t>
  </si>
  <si>
    <t>11 222</t>
  </si>
  <si>
    <t>11 321</t>
  </si>
  <si>
    <t xml:space="preserve">Določitev in preverjanje položajev, višin in smeri pri gradnji objekta s površino do 200m2 </t>
  </si>
  <si>
    <t>m2</t>
  </si>
  <si>
    <t xml:space="preserve">Geodetski monitoring meritve merilnih čepov  na robnem vencu, upoštevaj nulto meritev in 3krat letno v obdobju treh let   </t>
  </si>
  <si>
    <t xml:space="preserve">kom </t>
  </si>
  <si>
    <t>1.2.1</t>
  </si>
  <si>
    <t>Odstranitev grmovja, dreves,panjev</t>
  </si>
  <si>
    <t xml:space="preserve">m2  </t>
  </si>
  <si>
    <t>1.2.2</t>
  </si>
  <si>
    <t>Odstranitev prometne signalizacije in opreme</t>
  </si>
  <si>
    <t>12 231</t>
  </si>
  <si>
    <t xml:space="preserve">m1  </t>
  </si>
  <si>
    <t xml:space="preserve">kom    </t>
  </si>
  <si>
    <t>1.2.3</t>
  </si>
  <si>
    <t xml:space="preserve">Porušitev in odstranitev voziščnih konstrukcij </t>
  </si>
  <si>
    <t>12 323</t>
  </si>
  <si>
    <t xml:space="preserve">m2     </t>
  </si>
  <si>
    <t>12 383</t>
  </si>
  <si>
    <t>1.3</t>
  </si>
  <si>
    <t>Ostala preddela</t>
  </si>
  <si>
    <t>1.3.1</t>
  </si>
  <si>
    <t>Omejitev prometa</t>
  </si>
  <si>
    <t>1.3.2</t>
  </si>
  <si>
    <t>Pripravljalna dela pri objektih</t>
  </si>
  <si>
    <t>13 251</t>
  </si>
  <si>
    <t>Črpanje vode v fazi izvedbe kamnitih reber do 5l/s (efektivne ure)</t>
  </si>
  <si>
    <t>1.3.3</t>
  </si>
  <si>
    <t>13 311</t>
  </si>
  <si>
    <t xml:space="preserve"> 11 312</t>
  </si>
  <si>
    <t>1.3.4</t>
  </si>
  <si>
    <t>Odškodnine</t>
  </si>
  <si>
    <t>PRIPRAVLJALNA DELA SKUPAJ:</t>
  </si>
  <si>
    <t>2.</t>
  </si>
  <si>
    <t xml:space="preserve">ZEMELJSKA DELA </t>
  </si>
  <si>
    <t>21 114</t>
  </si>
  <si>
    <t xml:space="preserve"> </t>
  </si>
  <si>
    <r>
      <t>m</t>
    </r>
    <r>
      <rPr>
        <vertAlign val="superscript"/>
        <sz val="10"/>
        <rFont val="Arial CE"/>
        <family val="2"/>
        <charset val="238"/>
      </rPr>
      <t>3(raščenih)</t>
    </r>
  </si>
  <si>
    <t>21 224</t>
  </si>
  <si>
    <t>21 231</t>
  </si>
  <si>
    <t>Izkop vezljive zemljine III kat. V območju desnega roba ceste za izvedbo delovnega platoja za pilotiranje, material se odmeta izza zagatne stene</t>
  </si>
  <si>
    <t>90x3m3/m1=270m3</t>
  </si>
  <si>
    <t>21 323</t>
  </si>
  <si>
    <r>
      <t>m</t>
    </r>
    <r>
      <rPr>
        <vertAlign val="superscript"/>
        <sz val="10"/>
        <rFont val="Arial CE"/>
        <family val="2"/>
        <charset val="238"/>
      </rPr>
      <t>3 (raščenih)</t>
    </r>
  </si>
  <si>
    <t>21 374</t>
  </si>
  <si>
    <t>21 993</t>
  </si>
  <si>
    <t>21 994</t>
  </si>
  <si>
    <t xml:space="preserve">Doplačilo za ročni izkop-poravnavo vezljive zemljine III-IV  kat.  V območju dna odvodnje
15m3
</t>
  </si>
  <si>
    <t xml:space="preserve">Najem sestavljivega težkega razpiralnega opaža za obdobje 45 dni, nosilnosti min. 6 ton m2, dolžina opaža 10m višine 5-6m
</t>
  </si>
  <si>
    <t>dni</t>
  </si>
  <si>
    <t xml:space="preserve">90x5,5m=495m2
</t>
  </si>
  <si>
    <r>
      <t>m</t>
    </r>
    <r>
      <rPr>
        <vertAlign val="superscript"/>
        <sz val="10"/>
        <rFont val="Arial CE"/>
        <family val="2"/>
        <charset val="238"/>
      </rPr>
      <t>2</t>
    </r>
  </si>
  <si>
    <t>Ločilne, drenažne in filterske plasti ter delovni plato</t>
  </si>
  <si>
    <t>23 114</t>
  </si>
  <si>
    <r>
      <t>m</t>
    </r>
    <r>
      <rPr>
        <vertAlign val="superscript"/>
        <sz val="10"/>
        <rFont val="Arial CE"/>
        <family val="2"/>
        <charset val="238"/>
      </rPr>
      <t>3</t>
    </r>
  </si>
  <si>
    <t>Nasipi, zasipi, klini</t>
  </si>
  <si>
    <t>24 111</t>
  </si>
  <si>
    <t>24 218</t>
  </si>
  <si>
    <t>80x2,5x1,0=200</t>
  </si>
  <si>
    <t>24 119</t>
  </si>
  <si>
    <t>25 111</t>
  </si>
  <si>
    <t>Humaniziranje brežin brez valjanja, v debelini nad 15cm (humos iz  deponije)</t>
  </si>
  <si>
    <t>25 151</t>
  </si>
  <si>
    <t>Doplačilo za zatravitev s semenom z dodatkom umetnih gnojil (400kg/ha)</t>
  </si>
  <si>
    <t>2.7</t>
  </si>
  <si>
    <t>Piloti</t>
  </si>
  <si>
    <t>m1 pilota</t>
  </si>
  <si>
    <t>27 171</t>
  </si>
  <si>
    <t xml:space="preserve">Doplačilo za uvrtane pilote  v mehki kamenini </t>
  </si>
  <si>
    <t>2.8</t>
  </si>
  <si>
    <t>Zagatne stene</t>
  </si>
  <si>
    <t>27 118</t>
  </si>
  <si>
    <t xml:space="preserve">Dobava, vgraditev in vzdrževanje lesene zagatne stene nasipa delovnega platoja za pilotiranje (SŽ l=5m, na rastru 1,5m (250kg po kom  v območju delovnega platoja za izvedbo zidu, tirnice   se zabijejo (z pnevmatskim kladivom na bagerju teže cca 25 ton) , po izvedbi odstranitev in shramba za nadaljna dela </t>
  </si>
  <si>
    <t>27 936</t>
  </si>
  <si>
    <t>2.9</t>
  </si>
  <si>
    <t>Razprostiranje odvečne zemljine</t>
  </si>
  <si>
    <t>29 133</t>
  </si>
  <si>
    <t>Razprostiranje odvečne težke zemljine  na deponiji.</t>
  </si>
  <si>
    <r>
      <t>m3</t>
    </r>
    <r>
      <rPr>
        <vertAlign val="superscript"/>
        <sz val="10"/>
        <rFont val="Arial CE"/>
        <family val="2"/>
        <charset val="238"/>
      </rPr>
      <t xml:space="preserve">  </t>
    </r>
  </si>
  <si>
    <t>ZEMELJSKA DELA IN TEMELJENJE SKUPAJ:</t>
  </si>
  <si>
    <t>3.</t>
  </si>
  <si>
    <t>31 134</t>
  </si>
  <si>
    <t>m3(vgrajenih)</t>
  </si>
  <si>
    <t>VOZIŠČNE KONSTRUKCIJE SKUPAJ:</t>
  </si>
  <si>
    <t>Površinsko  odvodnjavanje</t>
  </si>
  <si>
    <r>
      <t>m</t>
    </r>
    <r>
      <rPr>
        <vertAlign val="superscript"/>
        <sz val="10"/>
        <rFont val="Arial CE"/>
        <family val="2"/>
        <charset val="238"/>
      </rPr>
      <t xml:space="preserve">1  </t>
    </r>
  </si>
  <si>
    <r>
      <t>m 2</t>
    </r>
    <r>
      <rPr>
        <vertAlign val="superscript"/>
        <sz val="10"/>
        <rFont val="Arial CE"/>
        <family val="2"/>
        <charset val="238"/>
      </rPr>
      <t xml:space="preserve">  </t>
    </r>
  </si>
  <si>
    <t>4.2</t>
  </si>
  <si>
    <t>Globinsko odvodnjavanje-drenaže</t>
  </si>
  <si>
    <t>42 162</t>
  </si>
  <si>
    <t>42 166</t>
  </si>
  <si>
    <t>Globinsko odvodnjavanje-kanalizacija</t>
  </si>
  <si>
    <t>43 245</t>
  </si>
  <si>
    <t xml:space="preserve">Izdelava kanalizacije iz rebrastih PP cevi S8, svetlega premera fi ID 400mm ,vgrajenih na 15cm  sloj betona C16/20 in obsuta z 0,5m3/m1, frakcije 8-16mm za meteorno odvodnjo ceste, </t>
  </si>
  <si>
    <t>44 163</t>
  </si>
  <si>
    <r>
      <t xml:space="preserve">kom </t>
    </r>
    <r>
      <rPr>
        <vertAlign val="superscript"/>
        <sz val="10"/>
        <rFont val="Arial CE"/>
        <family val="2"/>
        <charset val="238"/>
      </rPr>
      <t xml:space="preserve">  </t>
    </r>
  </si>
  <si>
    <t>ODVODNJAVANJE SKUPAJ:</t>
  </si>
  <si>
    <t>5.</t>
  </si>
  <si>
    <t>GRADBENA IN OBRTNIŠKA DELA</t>
  </si>
  <si>
    <t>5.1</t>
  </si>
  <si>
    <t>Tesarska dela</t>
  </si>
  <si>
    <t>51 222</t>
  </si>
  <si>
    <r>
      <t>m</t>
    </r>
    <r>
      <rPr>
        <vertAlign val="superscript"/>
        <sz val="10"/>
        <rFont val="Arial CE"/>
        <family val="2"/>
        <charset val="238"/>
      </rPr>
      <t xml:space="preserve">2    </t>
    </r>
  </si>
  <si>
    <t>51 321</t>
  </si>
  <si>
    <r>
      <t>m</t>
    </r>
    <r>
      <rPr>
        <vertAlign val="superscript"/>
        <sz val="10"/>
        <rFont val="Arial CE"/>
        <family val="2"/>
        <charset val="238"/>
      </rPr>
      <t xml:space="preserve">2  </t>
    </r>
  </si>
  <si>
    <t>5.2</t>
  </si>
  <si>
    <t>Dela z jeklom</t>
  </si>
  <si>
    <t>52 222</t>
  </si>
  <si>
    <t>kg</t>
  </si>
  <si>
    <t>Dobava in postavitev rebrastih palic iz visokovrednega naravno trdega jekla S 500-B  s premerom 14 mm in večjim za srednje zahtevno ojačitev.</t>
  </si>
  <si>
    <t>5.3</t>
  </si>
  <si>
    <t>Dela s cementnim betonom</t>
  </si>
  <si>
    <t>53 121</t>
  </si>
  <si>
    <t>Dobava, priprava in vgraditev mešanice navadnega cementnega betona C 16/20(MB 20 v prerez do 0,10m3/m2-m.)</t>
  </si>
  <si>
    <t>m3</t>
  </si>
  <si>
    <t xml:space="preserve">pil.blazina 75x1,2x1.1=82,5m3-sidr.sider 1,5m3
</t>
  </si>
  <si>
    <t>53 348</t>
  </si>
  <si>
    <t>53 612</t>
  </si>
  <si>
    <t>53 613</t>
  </si>
  <si>
    <t>53 614</t>
  </si>
  <si>
    <t>Doplačilo za zagotovitev kavlitete betona parapeta nad pilotno blazino C 30/37 PV II, ,XF 2,XD 3</t>
  </si>
  <si>
    <t>5.4</t>
  </si>
  <si>
    <t>Zidarska in kamnoseška dela</t>
  </si>
  <si>
    <t>Izdelava prevleke z epoxidno cementno malto v debelini 1cm na dnu vseh jaškov</t>
  </si>
  <si>
    <t>54 543</t>
  </si>
  <si>
    <t>Izdelava 2kratnega  premaza jaškov z Hidrozatom 1m od spodaj navzgor</t>
  </si>
  <si>
    <t>5.5</t>
  </si>
  <si>
    <t>Dela pri popravilu objektov</t>
  </si>
  <si>
    <t>5.6</t>
  </si>
  <si>
    <t>Sidranje</t>
  </si>
  <si>
    <t>56 472</t>
  </si>
  <si>
    <t>56 473</t>
  </si>
  <si>
    <t>56 572</t>
  </si>
  <si>
    <t>56 878</t>
  </si>
  <si>
    <t>5.7</t>
  </si>
  <si>
    <t>Injektiranje</t>
  </si>
  <si>
    <t>5.8</t>
  </si>
  <si>
    <t>Ključavničarska dela</t>
  </si>
  <si>
    <r>
      <t>kom</t>
    </r>
    <r>
      <rPr>
        <vertAlign val="superscript"/>
        <sz val="10"/>
        <rFont val="Arial CE"/>
        <family val="2"/>
        <charset val="238"/>
      </rPr>
      <t xml:space="preserve">  </t>
    </r>
  </si>
  <si>
    <t>58 821</t>
  </si>
  <si>
    <t>5.9.</t>
  </si>
  <si>
    <t>Zaščitna dela</t>
  </si>
  <si>
    <t>5.9.9</t>
  </si>
  <si>
    <t>Zaščita betona s pleskanjem</t>
  </si>
  <si>
    <t>5.9/2</t>
  </si>
  <si>
    <t>Hidroizolacije- cestnih objektov</t>
  </si>
  <si>
    <t>59 453</t>
  </si>
  <si>
    <t>59 842</t>
  </si>
  <si>
    <t>Zatesnitev mejnih površin  navideznih  reg na pilotni blazini , na vsakih 6m širokih od 15 do 20 mm in globokih 2cm, s predhodnim premazom bližnjih površin in zapolnitvijo z zmesjo iz umetnih organskih snovi .</t>
  </si>
  <si>
    <r>
      <t>m</t>
    </r>
    <r>
      <rPr>
        <vertAlign val="superscript"/>
        <sz val="10"/>
        <rFont val="Arial CE"/>
        <family val="2"/>
        <charset val="238"/>
      </rPr>
      <t xml:space="preserve">1    </t>
    </r>
  </si>
  <si>
    <t>GRADBENA IN OBRTNIŠKA DELA SKUPAJ:</t>
  </si>
  <si>
    <t>6.</t>
  </si>
  <si>
    <t>OPREMA  CESTE</t>
  </si>
  <si>
    <t>6.1</t>
  </si>
  <si>
    <t>OPREMA CESTE SKUPAJ:</t>
  </si>
  <si>
    <t>7.</t>
  </si>
  <si>
    <t>9.</t>
  </si>
  <si>
    <t>RAZNO</t>
  </si>
  <si>
    <t>91 111</t>
  </si>
  <si>
    <t>RAZNO SKUPAJ:</t>
  </si>
  <si>
    <t>REKAPITULACIJA</t>
  </si>
  <si>
    <t>01. PRIPRAVLJALNA DELA</t>
  </si>
  <si>
    <t>02. ZEMELJSKA DELA</t>
  </si>
  <si>
    <t>03. VOZIŠČNE KONSTRUKCIJE</t>
  </si>
  <si>
    <t>04. ODVODNJAVANJE</t>
  </si>
  <si>
    <t>05. GRADBENA IN OBRTNIŠKA DELA</t>
  </si>
  <si>
    <t>06. OPREMA</t>
  </si>
  <si>
    <t>07. TUJE STORITVE</t>
  </si>
  <si>
    <t>09. RAZNO</t>
  </si>
  <si>
    <t xml:space="preserve">SKUPAJ </t>
  </si>
  <si>
    <t>22% DDV</t>
  </si>
  <si>
    <t xml:space="preserve">Dobava in vgraditev merilnih čepov 4kom (vgradijo se v parapetni zid)  vključno z navezavo na dve fiksni točki v območju stabilnega pobočja, za meritve horizontalnih in vertikalnih pomikov </t>
  </si>
  <si>
    <t xml:space="preserve">Doplačilo za popolni napenjalni preizkus na poizkusnih-testnih sidrih z poročilom
</t>
  </si>
  <si>
    <t>Porušitev in odstranitev asfaltne plasti v debelini 6 do 10 cm (JP)</t>
  </si>
  <si>
    <t>Površinski izkop plodne zemljine - 1. kategorije - strojno z nakladanjem in odvozom na začasno deponijo na gradbišču</t>
  </si>
  <si>
    <t xml:space="preserve">Doplačilo za oviran izkop vezljive zemljine - 3. kategorije   </t>
  </si>
  <si>
    <t>Vgraditev posteljice v debelini plasti do 40 cm iz zrnate kamnine 3. kategorije 100% TD 0/64mm(zmrzlinsko odporen material)  Ev2&gt;80MN/m2 (JP)</t>
  </si>
  <si>
    <t>Odvoz in deponiranje materiala-asfalti na trajno deponijo na razdalji do 25km po izboru izvajalca vključno s plačilom komunalnih stroškov deponiranja (najbližji s soglasjem ARSO)</t>
  </si>
  <si>
    <t>Izdelava jaška iz cementnega betona krožnega prereza fi 50cm, globokega 1,5m, na podbeton C16/20 d=15cm, dno premazati z epoxidno malto. Zbirna jaška J3 in J6</t>
  </si>
  <si>
    <t>Izdelava jaška iz cementnega betona krožnega prereza fi 80cm, globokega 2m, na podbeton C16/20 d=15cm, dno premazati z epoxidno malto. Zbrini jaški J9, J10 in J11</t>
  </si>
  <si>
    <t>Dobava in vgraditev LŽ rešetke 400/400mm, nosilnosti 400kN, skupaj z AB prstanom. Zbirni jašek J3 in J6</t>
  </si>
  <si>
    <t>Dobava in vgraditev pokrova iz armiranega  cementnega betona d=12cm krožnega prereza fi 80cm, nosilnosti 50kN. Zbirni jaški J9, J10 in J11</t>
  </si>
  <si>
    <t>25x0,5m3=12.5m3</t>
  </si>
  <si>
    <t>Porušitev in odstranitev asfaltne plasti v debelini nad10 cm (R2)</t>
  </si>
  <si>
    <t>Rezkanje in odvoz asfaltne krovne plasti v debelini 4 do 7 cm, za potrebe navezave  (R2)</t>
  </si>
  <si>
    <t>Porušitev in odstranitev obstoječih betonskih robnikov  (R2)</t>
  </si>
  <si>
    <t>S 1 2 431</t>
  </si>
  <si>
    <t>Porušitev in odstranitev prepusta do fi 60cm na lokaciji novega zbirnega jaška J9,J10, J11 (R2)  in J1-1 (JP)</t>
  </si>
  <si>
    <t xml:space="preserve">Porušitev in odstranitev betonskega jaška z notranjim premerom do 60cm globine do 1m na lokaciji novega zbirnega jaška J4,J9,J10, J11) </t>
  </si>
  <si>
    <t>S 2 4 485</t>
  </si>
  <si>
    <t>Ureditev planuma temeljnih tal vezljive zemljine - 3. kategorije (R2)</t>
  </si>
  <si>
    <t>Dobava in vgraditev geotekstilije za ločilno plast (po načrtu), natezna trdnost do nad 14 do 16 kN/m2 (R2)</t>
  </si>
  <si>
    <t>Vgraditev posteljice v debelini plasti do 40 cm iz zrnate kamnine 3. kategorije 100% TD 0/64mm(zmrzlinsko odporen material) Ev2&gt;100MN/m2 (R2)</t>
  </si>
  <si>
    <t>Izdelava nevezane nosilne plasti enakomerno zrnatega TD 0/32  v debelini 21 do 30cm (JP)
Ev2&gt;80MN/m2 
v ceni upoštevaj grederiranje in valjanje</t>
  </si>
  <si>
    <r>
      <t>Izdelava nevezane nosilne plasti enakomerno zrnatega TD 0/32  v  debelini 21 do 30cm (R2)
220m3 Ev2</t>
    </r>
    <r>
      <rPr>
        <sz val="10"/>
        <rFont val="Arial"/>
        <family val="2"/>
      </rPr>
      <t>&gt;</t>
    </r>
    <r>
      <rPr>
        <sz val="10"/>
        <rFont val="Arial CE"/>
        <charset val="238"/>
      </rPr>
      <t>120MN/m2</t>
    </r>
    <r>
      <rPr>
        <sz val="10"/>
        <rFont val="Arial CE"/>
        <charset val="238"/>
      </rPr>
      <t xml:space="preserve">
v ceni upoštevaj grederiranje in valjanje</t>
    </r>
  </si>
  <si>
    <t xml:space="preserve"> Izdelava obrabne in zaporne plasti bituminizirane zmesi AC 16 surf B 70/100 A3 v debelini 7 cm, upoštevana asfaltna mulda (JP)</t>
  </si>
  <si>
    <t xml:space="preserve"> Pobrizg podlage z bitumensko emulzijo 0,4 kg/m2 (R2)</t>
  </si>
  <si>
    <t xml:space="preserve"> Čiščenje utrjene/odrezkane površine podlage pred pobrizgom z bitumenskim vezivom (R2) območje navezave na obstoječe vozišče</t>
  </si>
  <si>
    <t>Dobava in premaz stikov asfalta z visoko elastično bitumensko maso š=16cm, vzdolžni prečni stiki (R2)</t>
  </si>
  <si>
    <t>Dobava in vgraditev predfabriciranega dvignjenega robnika iz cementnega betona  s prerezom 15/25 cm. Dim.: 15/25/100, vgrajen na h=+12cm. Vključno z zalivanjem stikov s cementno malto.  (R2)</t>
  </si>
  <si>
    <t xml:space="preserve"> Izdelava obrabne in zaporne plasti bituminizirane zmesi AC 11 surf B 50/70 A2 v debelini 5 cm vključno z muldo (R2)</t>
  </si>
  <si>
    <t>Izdelava kanalizacije iz PVC fi 300mm, S8, v globini 1,5m na plast podbetona.Cestna prepusta do zbirnih jaškov  J4-J10 in J7-J9  (R2)</t>
  </si>
  <si>
    <t>S 4 3 247</t>
  </si>
  <si>
    <t>S 1 2 498</t>
  </si>
  <si>
    <t>S 1 2 432</t>
  </si>
  <si>
    <t>S 4 1 231</t>
  </si>
  <si>
    <t xml:space="preserve">Izdelava asfaltne koritnice v debelini plasti kot so na vozišču, širine 50 cm. Debelina obrabne plasti asfalta d=5 cm (asfalt AC 11 surf B50/70 A2) in nosilne plasti asfalta d=11 cm (AC 32 base B50/70 A2). </t>
  </si>
  <si>
    <t>Izdelava kanalizacije iz rebrastih PP cevi fi ID 600mm, S8, v globini 1,5m na 15cm sloj podbetona C16/20.Cestni prepust iz jaška J11 (R2)</t>
  </si>
  <si>
    <t>Postavitev in zavarovanje prečnih profilov komunalnih vodov (elektrika,voda,telekom,ktv itd) v gričevnatem terenu</t>
  </si>
  <si>
    <t>240m2</t>
  </si>
  <si>
    <t xml:space="preserve">drenaža ob levem robu ceste (R2) 88x1,4m3/m1 =123,2m3
izkop za odvodnjo A3 17x2m3/m1=34m3
izkop za odvodnjo A5 10x2m3/m1=20m3
</t>
  </si>
  <si>
    <r>
      <rPr>
        <sz val="10"/>
        <color indexed="10"/>
        <rFont val="Arial CE"/>
        <charset val="238"/>
      </rPr>
      <t xml:space="preserve"> </t>
    </r>
    <r>
      <rPr>
        <sz val="10"/>
        <rFont val="Arial CE"/>
        <charset val="238"/>
      </rPr>
      <t xml:space="preserve"> Izkop vezljive zemljine III kat.  za temelje , kanalske rove, jaške globine 1.0 -5.0m in širine 1.0 do  1,6m planiranje dna ročno in odvoz na deponijo do 10km za izkop  je potrebna vgradnja težkega razpiralnega opaža 
izkop se izvaja v kampadah po 8-10m, in sprotna vgradnja cevi in zasip po kampadah </t>
    </r>
  </si>
  <si>
    <t xml:space="preserve">Doplačilo za ročni izkop vezljive zemljine III kat.  V območju  pilotne grede
</t>
  </si>
  <si>
    <t>Široki izkop vezljive zemljine - 3. kategorije odstranitev vozišča - strojno z nakladanjem in odvozom na začasno deponijo 
cesta R2 366m3
cesta JP  166m3</t>
  </si>
  <si>
    <t>Dobava in vgraditev jeklene  varnostne ograje, stebrički h=632mm, na 2m brez distančnika, za nivo zadrževanja H2 in za delovno širino W5, n namestitev smernikov na odbojni ograji (R2)</t>
  </si>
  <si>
    <t>Dobava in vgraditev vkopane zaključnice, dolžine 4 m (R2)</t>
  </si>
  <si>
    <t>Izdelava tankoslojne vzdolžne označbe na vozišču z enokomponentno belo barvo, vključno 250 g/m2 posipa z drobci / kroglicami stekla, strojno, debelina plasti suhe snovi 250 mikrometra, širina črte 15 cm (R2)</t>
  </si>
  <si>
    <t xml:space="preserve">Dobava in vgraditev stebrička za prometni znak iz vroče cinkane jeklene cevi s premerom 64 mm, dolge 4000 mm (R2-stebriček za STOP znak) </t>
  </si>
  <si>
    <t>Dobava in pritrditev osmerokotnega prometnega znaka, podloga iz aluminijaste pločevine, znak z odsebno folijo 2. vrste, dolž A=600 mm (R2 - STOP znak)</t>
  </si>
  <si>
    <t>Izdelava temelja iz cementnega betona C 12/15, globine 80 cm, premera 50 cm (R2-temelj za STOP znak)</t>
  </si>
  <si>
    <t xml:space="preserve">rebro A5-A6  11x(3+4)/2x1,6))=62.0m3                                        
rebro A7        18x(3+4)/2x1,6))=100.8m3
rebro A8        24x(2+4)/2x1,6))=115,2m3
                            </t>
  </si>
  <si>
    <t>Obsekavanje uvrtanih kolov iz ojačanega cementnega betona, premera 80cm</t>
  </si>
  <si>
    <t>27 122</t>
  </si>
  <si>
    <t>27 162</t>
  </si>
  <si>
    <t>Dobava in vgraditev tirnic SŽ l=6-7m, v kamnita rebra (300-350kg po kom ) v območju kamnitih reber, tirnice   se zabijejo (z pnevmatskim kladivom na bagerju teže cca 25 ton) .Tirnice ostanejo trajno vgrajene.</t>
  </si>
  <si>
    <t>Dobava in izdelava nevezane nosilne plasti 100% zmrzlinsko odpornega drobljenca 0/32 v debelini nad 40 cm, za krpanje poškodb na JP in uvaljan na Ev2=80 MN/m2</t>
  </si>
  <si>
    <t>Tlakovanje jarka z dolomitnim lomljencem d=40-50cm, v betonu C 16/20 d=20cm, armiran z Q 226, širine do 0,8-2,0m, globine 1,0m, (3,0m razvite površine)  vključno z iztočno glavo prepusta (JP)</t>
  </si>
  <si>
    <t>42 163</t>
  </si>
  <si>
    <t>Izdelava kanalizacije iz rebrastih PP cevi S8, svetlega premera fi 600mm na 15cm sloj betona C 16/20,in obsuta z 0,5m3/m1frakcije 8-16mm za meteorno odvodnjo ceste,J1-1 - J1-2</t>
  </si>
  <si>
    <t>Izdelava jaška iz cementnega betona, krožnega prereza s premerom 80cm, globokega  2m, na podbeton C 16/20 d=15cm. Zbirni jašek J8</t>
  </si>
  <si>
    <t>Izdelava jaška iz cementnega betona, krožnega prereza s premerom 120cm, globokega  3m na 15cm sloj betona C 16/20 z  betonskim pokrovom nosilnosti 5 ton in z manjšim pokrovom fi 30cm v sredini,(upoštevati navezavo meteorne kanalizacije in kanalet ),cevi jaška se naj 30cm nad koto iztoka proti zaledju navrtajo v območju drenažnega filtra, luknje fi 30mm 15kom na jašek (na spodnji dve cevi)</t>
  </si>
  <si>
    <t>S 4 4 163</t>
  </si>
  <si>
    <t>S 4 3 297</t>
  </si>
  <si>
    <t>S 4 4 171</t>
  </si>
  <si>
    <t>Izdelava jaška iz cementnega betona krožnega prereza fi100cm, globokega 1m ,na podbeton C16/20,d=15cm, dno premazati z epoxidno malto, J1-3</t>
  </si>
  <si>
    <t>S 4 4 917</t>
  </si>
  <si>
    <t>Obetoniranje cevi s cementnim betonom C 16/20 (0,70m3/m1) fi 600.Cestni prepust iz jaška J11</t>
  </si>
  <si>
    <t>43 248</t>
  </si>
  <si>
    <t>Izdelava jaška iz cementnega betona, krožnega prereza s premerom 140cm, globokega  2m na 15cm sloj betona C 16/20 z  betonskim pokrovom nosilnosti 5 ton in z manjšim pokrovom fi 30cm v sredini,(upoštevati navezavo meteorne kanalizacije in kanalet ),vtok meterone cevi v jašek se ne zatesni, iztok (prepust) se zatesni.</t>
  </si>
  <si>
    <t xml:space="preserve">Izdelava  opaža za trapezni utor v območju dilatacije
</t>
  </si>
  <si>
    <t>Priprava in postavitev rebrastih žic iz visokovrednega naravnega trdnega jekla S 500-B s premerom do 12mm za srednje zahtevno ojačitev
armatura pilotov 8,1kg
armatura pilotne blazine in parapeta 147.8kg</t>
  </si>
  <si>
    <t xml:space="preserve">Dobava priprava in vgraditev mešanice ojačanega cementnega betona C 30/37 XD1,XF1,PV-II ( MB 35 v prerez nad 0,50 m3/m2-m-OMO 100 v gredo nad piloti 
</t>
  </si>
  <si>
    <t>Doplačilo za zagotovitev kvalitete betona pilotov C 25/30 XA 1, XC 2, PV II</t>
  </si>
  <si>
    <t>Doplačilo za zagotovitev kvalitete betona blazine nad piloti C 30/37 XF 1, XD 1, PV II</t>
  </si>
  <si>
    <t>Izdelava bitumenskega  premaza s hladnim  bitumenskim vezivom - poraba od 0,3 do 0,4kg/m2. Premaz zasutih površin AB grede in parapetnega zidu</t>
  </si>
  <si>
    <t>7.9</t>
  </si>
  <si>
    <t>79 114
           N</t>
  </si>
  <si>
    <t xml:space="preserve">79 141
</t>
  </si>
  <si>
    <t>79 514</t>
  </si>
  <si>
    <t>79 311</t>
  </si>
  <si>
    <t>Porušitev in odstranitev betonskega jaška z notranjim premerom nad 61 do 100cm,globine do 2m na lokaciji novega zbirnega jaška J1-1 in obstoječih kanalet po pobočju v območju jaška J1-3</t>
  </si>
  <si>
    <t>Izdelava bankine iz drobljenca, široke  do 1,00 m (R2)</t>
  </si>
  <si>
    <t>Dobava in vgraditev kanalet dolžine 100cm in notranje širine dna kanalete 30cm, položeni na 20 cm sloj lomljenca in beton,C16/20 debeline 10cm in obbetonirane 10cm ob strani 0.1m3/m (od prepusta J11 do J1-2)</t>
  </si>
  <si>
    <t>Dobava in vgraditev pokrova iz armiranega  cementnega betona d=12cm krožnega prereza fi 100cm, nosilnosti 50kN. Zbirni jašek J1-3</t>
  </si>
  <si>
    <t>11 232</t>
  </si>
  <si>
    <t xml:space="preserve">rebro A5-A6   11x(2+3)/2x1,6))=44m3                                        
rebro A7        16x(3+4)/2x1,6))=89,6m3
rebro A8        24x(2+4)/2x1,6))=115,2m3
vzdolžno drenažno rebro ob cesti B 58x1,6x(4+5)/2+((44+(3x44)/2)x(1.6+1)/2)=560.6m3                          </t>
  </si>
  <si>
    <t xml:space="preserve">temeljna blazina 75,5x1,3x0,1= 9,8m3
</t>
  </si>
  <si>
    <t>Meritve zveznosti pilotov  (&gt;50%) 13kom z izdelavo poročila</t>
  </si>
  <si>
    <t xml:space="preserve">Obnova in zavarovanje zakoličba trase komunalnih vodov  v gričevnatem  terenu.
</t>
  </si>
  <si>
    <t>11 132</t>
  </si>
  <si>
    <t>11 313</t>
  </si>
  <si>
    <t>Postavitev in zavarovanje prečnih profilov ostale javne ceste v gričevnatem terenu ( cesta B obojestranski križ)</t>
  </si>
  <si>
    <t>11 652
N</t>
  </si>
  <si>
    <t>Odstranitev grmovja na redko porasli površini (do 50% pokritega tlorisa)-ročno</t>
  </si>
  <si>
    <t>12 111</t>
  </si>
  <si>
    <t>12 132</t>
  </si>
  <si>
    <t xml:space="preserve">Odstranitev grmovja in dreves z debli premera do 10cm, ter vej na redko porasli površini-strojno. (Čiščenje zaraščenega obstojčega jarka) </t>
  </si>
  <si>
    <t>Demontaža obstoječe jeklene varnostne ograje (in  odvoz na deponijo vzdrževalca CP MS)</t>
  </si>
  <si>
    <t xml:space="preserve"> Odstranitev prometnega znaka  s premerom 400mm, stebričkom in  odvoz na deponijo vzdrževalca CP MS </t>
  </si>
  <si>
    <t>12 282
N</t>
  </si>
  <si>
    <t>Rezanje asfaltne plasti s talno diamantno žago v d=11-15cm  (na stiku faz v območju ceste za izvedbo delovnega platoja)</t>
  </si>
  <si>
    <t>13 111
N</t>
  </si>
  <si>
    <t>Organizacija gradbišča-postavitev začasnih objektov  (gradbiščni provizoriji,gradbiščna ograja, pribor, orodje, priključki elektrike in vode, ureditev skladno z varnostnim načrtom)</t>
  </si>
  <si>
    <t>Organizacija gradbišča-odstanitev začasnih objektov  (po končani gradnji in vzpostavitev prizadetih površin v pvotno stanje)</t>
  </si>
  <si>
    <t>13 115
N</t>
  </si>
  <si>
    <t>Izdelava elaborata začasne prometne ureditve za vse faze izvedbe  in pridobitvijo soglasij DRSI.</t>
  </si>
  <si>
    <t xml:space="preserve">odkop pilotne grede 90x4x0,5=180m3                                                             </t>
  </si>
  <si>
    <t>odkop za pilotno gredo 77x2,5x1=192,5m3</t>
  </si>
  <si>
    <t xml:space="preserve">Široki izkop zrnate kamenine III-.kat -strojno z nakladanjem (za izvedbo pilotne grede-delno ročno čiščenje med piloti in odvoz na deponijo koncesijonarja). </t>
  </si>
  <si>
    <t>rebro A5-A6  11x((4+8)/2x2)=132m3                                       
rebro A7        16x((4+8)/2x2)=192m3
rebro A8        24x((4+8)/2x2) =288m3</t>
  </si>
  <si>
    <t xml:space="preserve">Široki izkop vezljive zemljine 3 kat-strojno z nakladanjem . (Za izvedbo drenažnih reber pod pilotno steno z odmetom) </t>
  </si>
  <si>
    <t>Ureditev planuma temeljnih tal slabo nosilne zemljine-2 kategorije
( v območju delovnega platoja za pilotiranje)</t>
  </si>
  <si>
    <t>22 111</t>
  </si>
  <si>
    <t>Dobava in vgrajevanje izkopnega-kamnitega materiala iz začasne deponije v zasip nad drenažno in meteorno kanalizacijo, z zbijanjem na 93% Proctorjeve gostote (2-3 prehodi z bagerjem) v plasteh po 40-50cm in obsutje nad masivnimi skalami kamnitih reber</t>
  </si>
  <si>
    <t>23 413</t>
  </si>
  <si>
    <r>
      <t xml:space="preserve">Dobava in vgraditev masivnih skal d=60-80cm trde magmatske kamenine iz kamnoloma, poraba 3-7m3/m1 v drenažna rebra  , </t>
    </r>
    <r>
      <rPr>
        <sz val="10"/>
        <color indexed="10"/>
        <rFont val="Arial CE"/>
        <charset val="238"/>
      </rPr>
      <t>pri čemer je potrebno skale vtisniti v boke izkopa, stične ploskve pa morajo imeti naklon min 10% proti hribu</t>
    </r>
  </si>
  <si>
    <r>
      <t>Zasip z zrnato kamenino iz kamnoloma 0-120mm, za zasip pilotne blazine, uvaljan na Ev2=60MN/m</t>
    </r>
    <r>
      <rPr>
        <vertAlign val="superscript"/>
        <sz val="10"/>
        <rFont val="Arial CE"/>
        <charset val="238"/>
      </rPr>
      <t>2</t>
    </r>
  </si>
  <si>
    <t xml:space="preserve">Čiščenje obstoječega  trapeznega jarka v območju  iztokoa  globine do ,  preseka 1/1,5m z planiranjem v območju posega  
</t>
  </si>
  <si>
    <t>21 122
N</t>
  </si>
  <si>
    <r>
      <t xml:space="preserve">Izdelava uvrtanih kolov iz armiranega betona sistema Benotto fi 80cm dolžine do 12m, v vezljivi zemljini/zrnati kamenini.Cevitev  po celotni dolžini vrtine in način vrtanja s preskakovanjem pilotov.Zaradi občutljivosti terena mora biti stroj teže do 40 ton  </t>
    </r>
    <r>
      <rPr>
        <i/>
        <sz val="10"/>
        <rFont val="Arial CE"/>
        <charset val="238"/>
      </rPr>
      <t xml:space="preserve"> 
V ceno zajeti tudi vse transporte in premike in odvoz izkopnega materiala v trajno deponijo(150m3) vključno s komunalnimi stroški deponiranja 
</t>
    </r>
  </si>
  <si>
    <t>28 117
N</t>
  </si>
  <si>
    <t>Dobava, vgraditev   smerekovih hlodov fi 15-20cm l=4-6-8m( da ne bo preklop na istem mestu),za založitev tirnic</t>
  </si>
  <si>
    <t xml:space="preserve">Izdelava drenažne plasti iz kamnitega lomljenega materiala 30/64mm v debelini nad 40cm
drenaža ob cesti R2 88x0,3m3/m1=26,4m3
globoka drenaža ob javni poti (B) zasip: 100x 1m3/m1=100m3
nad DKC 110 iz mlake 16x0,5m3/m1=8m3
</t>
  </si>
  <si>
    <t xml:space="preserve">Izkop vezljive zemljine III kat.  za temelje , kanalske rove, jaške globine 1,1-2m planiranje dna ročno in odvoz na deponijo koncesijonarja </t>
  </si>
  <si>
    <t>Razprostiranje odvečne težke zemljine  na brežini ob jarku in na deponiji.</t>
  </si>
  <si>
    <t>Površinski izkop plodne  zemljine-1.kategorije-strojno z odrivom do 50m . (v debelini 20cm) 
v območju delovnega platoja 85x4,5x0,2= 68m
odvodnja  v območju kamnitih reber 51x10x0,2=102m3
v območju kanalet 114x2x0,2=45,6m3
v območju odvodnje ob cesti"B" 66x2x0,2=26,4m3</t>
  </si>
  <si>
    <r>
      <t xml:space="preserve">Dobava in izdelava vzdolžne drenaže iz plastičnih rebrastih  cevi  DKC  fi 110mm, vgrajenih na 15cm sloj betona C16/20  in obsuta z 0,5m3/m1, frakcije 8-16mm </t>
    </r>
    <r>
      <rPr>
        <b/>
        <sz val="10"/>
        <rFont val="Arial CE"/>
        <family val="2"/>
        <charset val="238"/>
      </rPr>
      <t xml:space="preserve">(perforirana  60%) </t>
    </r>
    <r>
      <rPr>
        <sz val="10"/>
        <rFont val="Arial CE"/>
        <family val="2"/>
        <charset val="238"/>
      </rPr>
      <t xml:space="preserve">
kamnita rebra 51m
</t>
    </r>
  </si>
  <si>
    <r>
      <t xml:space="preserve">Dobava in izdelava vzdolžne drenaže iz plastičnih rebrastih  cevi  DKC  fi 315mm, vgrajenih na 15cm  sloj betona C16/20 in obsuta z 0,5m3/m1, frakcije 8-16mm </t>
    </r>
    <r>
      <rPr>
        <b/>
        <sz val="10"/>
        <rFont val="Arial CE"/>
        <family val="2"/>
        <charset val="238"/>
      </rPr>
      <t xml:space="preserve">(perforirana 30%) </t>
    </r>
    <r>
      <rPr>
        <sz val="10"/>
        <rFont val="Arial CE"/>
        <family val="2"/>
        <charset val="238"/>
      </rPr>
      <t xml:space="preserve">
</t>
    </r>
  </si>
  <si>
    <r>
      <t xml:space="preserve">Dobava in izdelava vzdolžne drenaže iz plastičnih rebrastih  cevi  DKC  fi 150mm, vgrajenih na 15cm  sloj betona C16/20 in obsuta z 0,3m3/m1, frakcije 8-16mm </t>
    </r>
    <r>
      <rPr>
        <b/>
        <sz val="10"/>
        <rFont val="Arial CE"/>
        <family val="2"/>
        <charset val="238"/>
      </rPr>
      <t xml:space="preserve">(perforirana 30%) </t>
    </r>
    <r>
      <rPr>
        <sz val="10"/>
        <rFont val="Arial CE"/>
        <family val="2"/>
        <charset val="238"/>
      </rPr>
      <t xml:space="preserve">
</t>
    </r>
  </si>
  <si>
    <t>41 145
N</t>
  </si>
  <si>
    <t>41 250
N</t>
  </si>
  <si>
    <t>Dobava in vgraditev  hudourniških kanalet  na preklop dolžine 110cm in notranje širine 30cm , na 10cm sloj betona C 16/20 in obbetonirane 10cm ob strani 0,1m3/m1 ( J1-1 do J1)</t>
  </si>
  <si>
    <t>43 247</t>
  </si>
  <si>
    <t>Izdelava kanalizacije iz rebrastih PP cevi S8, svetlega premera fi 800mm na 15cm sloj betona C 16/20,in obetonirana  z 0.8m3/m1betona 16/20</t>
  </si>
  <si>
    <t>Izdelava jaška iz cementnega betona, krožnega prereza s premerom 120cm, globokega  4m na podbeton C 16/20 d=15cm, z betonskim pokrovom nosilnosti 5 ton in z manjšim pokrovom fi 30 v sredini (upoštevaj navezavo meteorno-drenažne kanalizacije),cevi jaška se naj 30cm nad koto iztoka proti zaledju navrtajo v območju drenažnega filtra, luknje fi 30mm 15kom na jašek (na spodnje tri cevi)</t>
  </si>
  <si>
    <t>Izdelava jaška iz cementnega betona, krožnega prereza s premerom 120cm, globokega  5m na 15cm sloj betona C 16/20 z  betonskim pokrovom nosilnosti 5 ton in z manjšim pokrovom fi 30cm v sredini,(upoštevati navezavo meteorne-drenažne kanalizacije ),cevi jaška se naj 30cm nad koto iztoka proti zaledju navrtajo v območju drenažnega filtra, luknje fi 30mm 15kom na jašek (na spodnje tri cevi)</t>
  </si>
  <si>
    <t>44 185
N</t>
  </si>
  <si>
    <t>44 186
N</t>
  </si>
  <si>
    <t>44 187
N</t>
  </si>
  <si>
    <t>44 194
N</t>
  </si>
  <si>
    <t xml:space="preserve">parapetni zid 183m2+  prečni delovni stiki 1,5m2 </t>
  </si>
  <si>
    <t>51 598
N</t>
  </si>
  <si>
    <t xml:space="preserve">Izdelava dvostranskega vezanega opaža , za ukrivljen temelj,( delno poševen opaž , v ceni upoštevati 210m trikotnih-trapeznih letev 2x2x1,5cm za vogale in navidezne rege na 6m 
-pilotna blazine 168m2+3m2 za "šuberje", če se bo pilotna blazina izvajala fazno </t>
  </si>
  <si>
    <t xml:space="preserve">Izdelava dvostranskega podprtega vezanega opaža za  ukrivljen parapetni zid nad pilotno blazino  višine do 2m,( v ceni upoštevati 189m trikotnih -trapeznih letev 2X2x1,5cm za vogale in navidezne rege na 6m (vidni beton) 
</t>
  </si>
  <si>
    <t>52 224</t>
  </si>
  <si>
    <t>Priprava in postavitev rebrastih žic iz visokovrednega naravnega trdnega jekla B500-B s premerom do 12mm za srednje zahtevno ojačitev</t>
  </si>
  <si>
    <t xml:space="preserve">armatura pilotov  203kg
armatura blazin,parapetov in plošče 148kg                         </t>
  </si>
  <si>
    <t>armatura pilotov 25805kg
armatura pilotne blazine in parapeta 123221kg</t>
  </si>
  <si>
    <t xml:space="preserve">Dobava priprava in vgraditev mešanice ojačanega cementnega betona C 30/37, XA1, XC2,PV-II ( MB 35 v prerez nad 0,51 m3/m2-m-OMO 100 za pilote 
</t>
  </si>
  <si>
    <t xml:space="preserve">piloti kom 25: 150,m3
</t>
  </si>
  <si>
    <t>53 354</t>
  </si>
  <si>
    <t>53 342</t>
  </si>
  <si>
    <t>Dobava in priprava in vgraditev mešanice ojačanega cementnega betona  C 30/37, XF2,XD3;PV-II , (MB 35 OMO 200; OSMO 25) v  prerez od 0,31 do 0,50 m3/m2-m (metličen beton)
parapet nad pilotno blazino 75x1,2x0,35=31,5m3</t>
  </si>
  <si>
    <t>54 532
N</t>
  </si>
  <si>
    <t>56 833
N</t>
  </si>
  <si>
    <t xml:space="preserve">Dobava in vgraditev električne merilne celice, za pet vrvno sidro-dinamometrov za monitoring sidrnih sil do 1000kN
</t>
  </si>
  <si>
    <t xml:space="preserve">Opomba:Ta predračun zajema,konstrukcijo, odvodnjo 
               </t>
  </si>
  <si>
    <t>29 153</t>
  </si>
  <si>
    <t>Odvoz in deponiranje materiala-asfalti na trajno deponijo na razdalji do 25km po izboru izvajalca vključno s plačilom komunalnih stroškov deponiranja (Podlesnik d.o.o., Pomgrad d.d.)</t>
  </si>
  <si>
    <t>ton</t>
  </si>
  <si>
    <t>Porušitev in odstranitev  asfaltne krovne plasti debeline nad 10cm( v območju ceste za pripravo delovnega platoja z odvozom na deponijo koncesionarja do 25km in plačilom komunalnih stroškov deponiranja, obračun v posebni postavki.)</t>
  </si>
  <si>
    <t>Porušitev in odstranitev obstoječih betonskih kanalet in odvoz na deponijo konesejonarja do 25km                                       po pobočju do obstoječega jarka (J11-J1-3) 42m,  ob levem robu JP 32m</t>
  </si>
  <si>
    <t>Izdelava nosilne plasti bituminizirane zmesi AC 32 base B 50/70 A2 v debelini 11 cm, upoštevana koritnica  (R2)</t>
  </si>
  <si>
    <t>S 3 2 286</t>
  </si>
  <si>
    <t xml:space="preserve"> Tamponska priprava in izdelava  asfaltne mulde š=50cm in globine 6cm v enaki sestavi in debelini kot  cesta (AC 16 base B 50/70,A3 d=7cm)
 </t>
  </si>
  <si>
    <t xml:space="preserve">Obetoniranje cevi s cementnim betonom C 16/20 (0,35m3/m1)fi 300.Cestna prepusta J5-J10, J8 -J9  </t>
  </si>
  <si>
    <t>S 4 5 213</t>
  </si>
  <si>
    <t xml:space="preserve">Izdelava poševne iztočne glave prepusta iz jaška J 11  na vtoku v kanalete Presek AB glave 120/120/25cm, armirana v dveh conah z Q 335. </t>
  </si>
  <si>
    <t>h</t>
  </si>
  <si>
    <t>S 7 9 515</t>
  </si>
  <si>
    <t>SANACIJA PLAZU</t>
  </si>
  <si>
    <r>
      <t>Dobava,vrtanje,vgraditev in prednapenjanje trajnega pet vrvnega geotehničnega sidra skladno z SIST EN 1537, dolžine 18m, vezni del 8m, v ceni upoštevaj vrtanje fi 145mm  17m (od tega cca 8m v zemljini gline in preperine in  9m v peščenem laporju , upoštevaj vse premike vrtalne garniture in izvedbo protikorozijske zaščite sidrne glave. Jeklen opažni tulec z uvodno PVC cevjo ali pocinkana cev s spiralo obračunana že v ceni sidra.Sidra se napnejo na 500kN</t>
    </r>
    <r>
      <rPr>
        <sz val="10"/>
        <color indexed="10"/>
        <rFont val="Arial CE"/>
        <charset val="238"/>
      </rPr>
      <t xml:space="preserve">. </t>
    </r>
    <r>
      <rPr>
        <sz val="10"/>
        <rFont val="Arial CE"/>
        <charset val="238"/>
      </rPr>
      <t xml:space="preserve">Vgrajena geotehnična sidra morajo imeti veljaven STS. </t>
    </r>
    <r>
      <rPr>
        <b/>
        <sz val="10"/>
        <rFont val="Arial CE"/>
        <charset val="238"/>
      </rPr>
      <t>(redna sidra)</t>
    </r>
    <r>
      <rPr>
        <sz val="10"/>
        <rFont val="Arial CE"/>
        <charset val="238"/>
      </rPr>
      <t xml:space="preserve">
</t>
    </r>
  </si>
  <si>
    <r>
      <t>Dobava, vgraditev in prednapenjanje trajnega šest vrvnega geotehničnega sidra skladno z SIST EN 1537 (ISO 22477-5), testno  sidro za popolni  preizkus prednapenjanja) , dolžine 18m, vezni del 8m, v ceni upoštevaj vrtanje fi 145mm  17m (od tega cca 8m v zemljini gline in preperine in  9m v peščenem laporju , upoštevaj vse premike vrtalne garniture in izvedbo protikorozijske zaščite sidrne glave. Jeklen opažni tulec z PVC uvodno cevjo ali pocinkana cev s spiralo obračunana že v ceni sidra. Sidra se zaklinijo na 500kN. Vgrajena geotehnična sidra morajo imeti veljaven STS.</t>
    </r>
    <r>
      <rPr>
        <b/>
        <sz val="10"/>
        <rFont val="Arial CE"/>
        <charset val="238"/>
      </rPr>
      <t xml:space="preserve"> (testna sidra)</t>
    </r>
    <r>
      <rPr>
        <sz val="10"/>
        <rFont val="Arial CE"/>
        <charset val="238"/>
      </rPr>
      <t xml:space="preserve">
TS 2, TS 6 in TS 10
V primeru, da je pri testiranju dosežena nosilnost pet vrvnih sider, se sidro zaklini na 500kN in sidro ostane kot trajno
</t>
    </r>
  </si>
  <si>
    <t>Razna manjša in nepredvidena dela 10% vrednosti ostalih postavk. (lokalna sprememba temeljenja, dodatni stroški  prestavitve in prevezave  komunalnih vodov, skratka za vse to, kar na terenu ni bilo možno zajeti v projekt, obračun po dejanskih stroških ob odobritvi naročnika in projektanta,  itd)</t>
  </si>
  <si>
    <t>Izdelava enotnega izvedbenega načrta izvedenih del (INID)(plaz+cesta) ter izdelava geodetkega posnetka , ki mora biti osnova za izdelavo INIDa.</t>
  </si>
  <si>
    <t>NEPREDVIDENA DELA 10%</t>
  </si>
  <si>
    <t xml:space="preserve">Prevoz vrtalne garniture in ostale opreme za vrtanje in vgradnjo trajnih prednapetih geotehničnih sider  (kolone,  kompresor, agregat, mešalec..) </t>
  </si>
  <si>
    <t>29 129</t>
  </si>
  <si>
    <t xml:space="preserve">Dobava in vgradnja inklinometerske cevi pritrjene na armaturo pilota P12 skupaj z zaščitno kapo v pilotu in izvedba ničelne in prve kontrolne meritve, skupna dolžina 12,2m
</t>
  </si>
  <si>
    <t>58 715</t>
  </si>
  <si>
    <t>Dobava in vgraditev jeklenega "križa" iz ploščatega železa iz pločevine 5/50mm, na dnu pilota, za en kom 9kg</t>
  </si>
  <si>
    <r>
      <t xml:space="preserve">Dobava, vgraditev kovinskih pocinkanih tulcev s spiralno armaturo s podaljškom PVC fi 160mm ali pocinkane cevi z spiralno armaturo na lokaciji rezervnih sidrišč, l=1,0m s pripadajočimi zaščitnimi kapami - pokrovi </t>
    </r>
    <r>
      <rPr>
        <b/>
        <sz val="10"/>
        <rFont val="Arial CE"/>
        <charset val="238"/>
      </rPr>
      <t>(rezervna sidrišča)</t>
    </r>
    <r>
      <rPr>
        <sz val="10"/>
        <rFont val="Arial CE"/>
        <charset val="238"/>
      </rPr>
      <t xml:space="preserve">
</t>
    </r>
  </si>
  <si>
    <r>
      <t xml:space="preserve">Izdelava delovnega platoja iz kamnitega lomljenega materiala 0-150mm ali (0-300mm) v debelini 50cm, </t>
    </r>
    <r>
      <rPr>
        <b/>
        <sz val="10"/>
        <rFont val="Arial CE"/>
        <charset val="238"/>
      </rPr>
      <t>material se kasneje uporabi za zasip med skalami kamnitih reber</t>
    </r>
    <r>
      <rPr>
        <sz val="10"/>
        <rFont val="Arial CE"/>
        <charset val="238"/>
      </rPr>
      <t xml:space="preserve">
90x5,5x0,5=247,5m3
</t>
    </r>
  </si>
  <si>
    <t>Opomba 1.:  Ponudnik naj si pred oddajo ponudbe ogleda teren oziroma gradbišče, tako da je seznanjem z dejanskim stanjem.  Dela se morajo izvajati z veljavnimi tehničnimi predpisi, normativi  in standardi, ob upoštevanju zahtev iz varstva pri delu.</t>
  </si>
  <si>
    <t xml:space="preserve">Opomba 2.:  V ponudbenih cenah  morajo biti vključeni vsi stroški za izvedbo del (dobave, delo, pomožna dela, stroški ureditve gradbišča, transporti, stroški deponij), stroški organizacije in ureditve gradbišča, izdelava varnostnega načrta, geodetskega načrta, izdelava in dostava izpolnjenih obrazcev BCP naročniku, izdelavo izvedbenega načrta izvedenih del (INID), ravnanje z odpadki v skladu z veljavno zakonodaj, redno čiščenje gradbišča med izvedbo in po končanju del ter izdelavo dokazil o zanesljivosti objekta. </t>
  </si>
  <si>
    <t>Opomba 3.: Ponudnik mora v cenah v popisnih postavkah zajeti vrednosti vseh potrebnih del vključno z izdelavo tehnološko ekonomskega elaborata, tekočimi in končnimi poročili posameznih strokovnjakov tekoče kontrole - prevzemanje plasti pri zemeljskih delih in zgornjem ustroju, asfaltih, izolacijah, betonih, geoloških pregledih, vodotesnost kanalizacije in jaškov, itd. vse v smislu dokazovanja kvalitete izvedenih del. Upoštevati priložen načrt NKK v specifikaciji naročila.</t>
  </si>
  <si>
    <t>Opomba 5.: Ure projektantskega in geomehanskega nadzora na gradbišču se priznajo na podlagi vpisov nadzora v gradbeni dnevnik**</t>
  </si>
  <si>
    <t>Projektantski nadzor**</t>
  </si>
  <si>
    <t>Geotehnični nadzor**</t>
  </si>
  <si>
    <t>Geomehanski nadzor**</t>
  </si>
  <si>
    <t>Cena brez DDV</t>
  </si>
  <si>
    <t xml:space="preserve">Postavitev in zavarovanje prečnih profilov za zakoličbo objekta nad 100m2, (kamnita rebra 6, odvodnja 4, jaški 14, piloti 25.) </t>
  </si>
  <si>
    <t>Opomba 4.: Ponudnik ne sme spreminjati ocenjene vrednosti zapore prometa v zavihku "Sanacija plazu". Končni obračun za navedeno postavko se izvrši po izstavljenih računih koncesionarja*</t>
  </si>
  <si>
    <t>Zavarovanje gradbišča v času gradnje s polovično zaporo prometa in usmerjanjem s semaforji, postavitev in odstranitev  prometne ureditve ter pregledi in vzdrževanje za obdobje 120 dni.*</t>
  </si>
  <si>
    <t xml:space="preserve">Izpolnjeni obrazci za vnos podatkov v naročnikovo evidenco cestnih podatkov (BCP)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</si>
</sst>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164" formatCode="_-* #,##0.00\ &quot;SIT&quot;_-;\-* #,##0.00\ &quot;SIT&quot;_-;_-* &quot;-&quot;??\ &quot;SIT&quot;_-;_-@_-"/>
    <numFmt numFmtId="165" formatCode="0.0"/>
    <numFmt numFmtId="166" formatCode="#,##0.00\ [$EUR]"/>
    <numFmt numFmtId="167" formatCode="#,##0.00\ [$€-1]"/>
    <numFmt numFmtId="168" formatCode="#,##0.00\ &quot;SIT&quot;"/>
    <numFmt numFmtId="169" formatCode="[$€-2]\ #,##0.00"/>
    <numFmt numFmtId="170" formatCode="_-[$€-2]\ * #,##0.00_-;\-[$€-2]\ * #,##0.00_-;_-[$€-2]\ * &quot;-&quot;??_-;_-@_-"/>
    <numFmt numFmtId="171" formatCode="#,##0.00\ &quot;€&quot;"/>
    <numFmt numFmtId="172" formatCode="#,##0.00_ ;\-#,##0.00\ "/>
  </numFmts>
  <fonts count="33" x14ac:knownFonts="1">
    <font>
      <sz val="10"/>
      <name val="Arial CE"/>
      <charset val="238"/>
    </font>
    <font>
      <sz val="10"/>
      <name val="Arial CE"/>
      <charset val="238"/>
    </font>
    <font>
      <b/>
      <sz val="10"/>
      <name val="Arial CE"/>
      <family val="2"/>
      <charset val="238"/>
    </font>
    <font>
      <b/>
      <sz val="9"/>
      <name val="Arial CE"/>
      <family val="2"/>
      <charset val="238"/>
    </font>
    <font>
      <sz val="10"/>
      <name val="Arial CE"/>
      <family val="2"/>
      <charset val="238"/>
    </font>
    <font>
      <b/>
      <sz val="12"/>
      <name val="Arial CE"/>
      <family val="2"/>
      <charset val="238"/>
    </font>
    <font>
      <b/>
      <sz val="10"/>
      <name val="Arial CE"/>
      <charset val="238"/>
    </font>
    <font>
      <sz val="10"/>
      <name val="Arial CE"/>
      <charset val="238"/>
    </font>
    <font>
      <sz val="10"/>
      <name val="Arial"/>
      <family val="2"/>
      <charset val="238"/>
    </font>
    <font>
      <b/>
      <sz val="14"/>
      <name val="Arial CE"/>
      <charset val="238"/>
    </font>
    <font>
      <b/>
      <sz val="11"/>
      <name val="Arial"/>
      <family val="2"/>
      <charset val="238"/>
    </font>
    <font>
      <b/>
      <sz val="11"/>
      <name val="Arial CE"/>
      <charset val="238"/>
    </font>
    <font>
      <sz val="11"/>
      <name val="Arial CE"/>
      <charset val="238"/>
    </font>
    <font>
      <sz val="10"/>
      <name val="Arial"/>
      <family val="2"/>
      <charset val="238"/>
    </font>
    <font>
      <b/>
      <sz val="11"/>
      <name val="Arial CE"/>
      <family val="2"/>
      <charset val="238"/>
    </font>
    <font>
      <sz val="11"/>
      <name val="Arial CE"/>
      <family val="2"/>
      <charset val="238"/>
    </font>
    <font>
      <b/>
      <sz val="12"/>
      <name val="Arial CE"/>
      <charset val="238"/>
    </font>
    <font>
      <vertAlign val="superscript"/>
      <sz val="10"/>
      <name val="Arial CE"/>
      <charset val="238"/>
    </font>
    <font>
      <sz val="10"/>
      <name val="Arial"/>
      <family val="2"/>
    </font>
    <font>
      <sz val="8"/>
      <name val="Arial CE"/>
      <family val="2"/>
      <charset val="238"/>
    </font>
    <font>
      <b/>
      <sz val="10"/>
      <color indexed="12"/>
      <name val="Arial CE"/>
      <family val="2"/>
      <charset val="238"/>
    </font>
    <font>
      <sz val="10"/>
      <color indexed="10"/>
      <name val="Arial CE"/>
      <charset val="238"/>
    </font>
    <font>
      <sz val="8"/>
      <name val="Arial CE"/>
      <charset val="238"/>
    </font>
    <font>
      <vertAlign val="superscript"/>
      <sz val="10"/>
      <name val="Arial CE"/>
      <family val="2"/>
      <charset val="238"/>
    </font>
    <font>
      <i/>
      <sz val="10"/>
      <name val="Arial CE"/>
      <charset val="238"/>
    </font>
    <font>
      <u/>
      <sz val="10"/>
      <name val="Arial CE"/>
      <family val="2"/>
      <charset val="238"/>
    </font>
    <font>
      <sz val="12"/>
      <name val="Arial CE"/>
      <family val="2"/>
      <charset val="238"/>
    </font>
    <font>
      <sz val="11"/>
      <color theme="3"/>
      <name val="Arial CE"/>
      <charset val="238"/>
    </font>
    <font>
      <sz val="10"/>
      <color rgb="FFFF0000"/>
      <name val="Arial CE"/>
      <family val="2"/>
      <charset val="238"/>
    </font>
    <font>
      <b/>
      <sz val="10"/>
      <color rgb="FFFF0000"/>
      <name val="Arial CE"/>
      <family val="2"/>
      <charset val="238"/>
    </font>
    <font>
      <b/>
      <sz val="11"/>
      <color theme="3"/>
      <name val="Arial CE"/>
      <charset val="238"/>
    </font>
    <font>
      <b/>
      <sz val="14"/>
      <name val="Arial CE"/>
      <family val="2"/>
      <charset val="238"/>
    </font>
    <font>
      <b/>
      <sz val="10"/>
      <name val="Arial"/>
      <family val="2"/>
      <charset val="238"/>
    </font>
  </fonts>
  <fills count="7">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DCE6F1"/>
        <bgColor indexed="64"/>
      </patternFill>
    </fill>
  </fills>
  <borders count="6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double">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s>
  <cellStyleXfs count="11">
    <xf numFmtId="0" fontId="0" fillId="0" borderId="0"/>
    <xf numFmtId="0" fontId="8" fillId="0" borderId="0"/>
    <xf numFmtId="0" fontId="8" fillId="0" borderId="0"/>
    <xf numFmtId="0" fontId="7" fillId="0" borderId="0"/>
    <xf numFmtId="0" fontId="13" fillId="0" borderId="0"/>
    <xf numFmtId="0" fontId="8" fillId="0" borderId="0"/>
    <xf numFmtId="0" fontId="8" fillId="0" borderId="0" applyFill="0" applyBorder="0"/>
    <xf numFmtId="164" fontId="1" fillId="0" borderId="0" applyFont="0" applyFill="0" applyBorder="0" applyAlignment="0" applyProtection="0"/>
    <xf numFmtId="0" fontId="8" fillId="0" borderId="0" applyFont="0" applyBorder="0"/>
    <xf numFmtId="0" fontId="8" fillId="0" borderId="0"/>
    <xf numFmtId="0" fontId="8" fillId="0" borderId="0"/>
  </cellStyleXfs>
  <cellXfs count="443">
    <xf numFmtId="0" fontId="0" fillId="0" borderId="0" xfId="0"/>
    <xf numFmtId="0" fontId="12" fillId="0" borderId="0" xfId="0" applyFont="1"/>
    <xf numFmtId="0" fontId="11" fillId="0" borderId="4" xfId="3" applyFont="1" applyBorder="1" applyAlignment="1">
      <alignment horizontal="center" wrapText="1" shrinkToFit="1"/>
    </xf>
    <xf numFmtId="4" fontId="27" fillId="0" borderId="0" xfId="0" applyNumberFormat="1" applyFont="1" applyAlignment="1">
      <alignment horizontal="right"/>
    </xf>
    <xf numFmtId="0" fontId="8" fillId="0" borderId="4" xfId="5" applyFill="1" applyBorder="1" applyAlignment="1" applyProtection="1">
      <alignment horizontal="left" wrapText="1"/>
    </xf>
    <xf numFmtId="4" fontId="8" fillId="0" borderId="4" xfId="5" applyNumberFormat="1" applyFill="1" applyBorder="1" applyAlignment="1" applyProtection="1">
      <alignment horizontal="right"/>
    </xf>
    <xf numFmtId="0" fontId="0" fillId="0" borderId="0" xfId="0" applyBorder="1"/>
    <xf numFmtId="0" fontId="8" fillId="0" borderId="4" xfId="5" applyFill="1" applyBorder="1" applyAlignment="1" applyProtection="1">
      <alignment horizontal="left" vertical="top" wrapText="1"/>
    </xf>
    <xf numFmtId="4" fontId="30" fillId="0" borderId="0" xfId="0" applyNumberFormat="1" applyFont="1" applyAlignment="1">
      <alignment horizontal="right"/>
    </xf>
    <xf numFmtId="49" fontId="8" fillId="0" borderId="20" xfId="4" applyNumberFormat="1" applyFont="1" applyBorder="1" applyAlignment="1" applyProtection="1">
      <alignment horizontal="left" vertical="top"/>
    </xf>
    <xf numFmtId="49" fontId="8" fillId="0" borderId="20" xfId="5" applyNumberFormat="1" applyBorder="1" applyAlignment="1" applyProtection="1">
      <alignment horizontal="left" vertical="top"/>
    </xf>
    <xf numFmtId="49" fontId="8" fillId="0" borderId="20" xfId="5" applyNumberFormat="1" applyFill="1" applyBorder="1" applyAlignment="1" applyProtection="1">
      <alignment horizontal="left" vertical="top"/>
    </xf>
    <xf numFmtId="49" fontId="0" fillId="0" borderId="20" xfId="0" applyNumberFormat="1" applyBorder="1" applyAlignment="1" applyProtection="1">
      <alignment horizontal="left" vertical="top"/>
    </xf>
    <xf numFmtId="0" fontId="0" fillId="0" borderId="51" xfId="0" applyFill="1" applyBorder="1" applyAlignment="1" applyProtection="1">
      <alignment horizontal="left" wrapText="1"/>
    </xf>
    <xf numFmtId="2" fontId="0" fillId="0" borderId="51" xfId="0" applyNumberFormat="1" applyFill="1" applyBorder="1" applyAlignment="1" applyProtection="1">
      <alignment wrapText="1"/>
    </xf>
    <xf numFmtId="44" fontId="8" fillId="0" borderId="5" xfId="8" applyNumberFormat="1" applyFont="1" applyFill="1" applyBorder="1" applyAlignment="1" applyProtection="1">
      <alignment wrapText="1"/>
      <protection locked="0"/>
    </xf>
    <xf numFmtId="0" fontId="12" fillId="0" borderId="41" xfId="0" applyFont="1" applyBorder="1"/>
    <xf numFmtId="0" fontId="12" fillId="0" borderId="42" xfId="0" applyFont="1" applyBorder="1"/>
    <xf numFmtId="44" fontId="8" fillId="0" borderId="3" xfId="8" applyNumberFormat="1" applyFont="1" applyFill="1" applyBorder="1" applyAlignment="1" applyProtection="1">
      <alignment wrapText="1"/>
      <protection locked="0"/>
    </xf>
    <xf numFmtId="0" fontId="0" fillId="0" borderId="0" xfId="0" applyFill="1" applyBorder="1" applyAlignment="1" applyProtection="1">
      <alignment horizontal="left" wrapText="1"/>
    </xf>
    <xf numFmtId="0" fontId="0" fillId="0" borderId="4" xfId="0" applyFill="1" applyBorder="1" applyAlignment="1" applyProtection="1">
      <alignment horizontal="left" wrapText="1"/>
    </xf>
    <xf numFmtId="4" fontId="0" fillId="0" borderId="4" xfId="0" applyNumberFormat="1" applyFill="1" applyBorder="1" applyAlignment="1" applyProtection="1">
      <alignment horizontal="right"/>
    </xf>
    <xf numFmtId="0" fontId="10" fillId="0" borderId="47" xfId="0" applyFont="1" applyBorder="1" applyAlignment="1">
      <alignment horizontal="center"/>
    </xf>
    <xf numFmtId="49" fontId="12" fillId="0" borderId="15" xfId="3" applyNumberFormat="1" applyFont="1" applyFill="1" applyBorder="1" applyAlignment="1">
      <alignment horizontal="center"/>
    </xf>
    <xf numFmtId="0" fontId="0" fillId="0" borderId="15" xfId="0" applyBorder="1"/>
    <xf numFmtId="4" fontId="11" fillId="0" borderId="48" xfId="0" applyNumberFormat="1" applyFont="1" applyBorder="1" applyAlignment="1">
      <alignment horizontal="right"/>
    </xf>
    <xf numFmtId="0" fontId="0" fillId="0" borderId="38" xfId="0" applyBorder="1"/>
    <xf numFmtId="0" fontId="10" fillId="0" borderId="20" xfId="0" applyFont="1" applyBorder="1" applyAlignment="1">
      <alignment horizontal="center"/>
    </xf>
    <xf numFmtId="0" fontId="12" fillId="0" borderId="37" xfId="0" applyFont="1" applyBorder="1"/>
    <xf numFmtId="49" fontId="19" fillId="0" borderId="47" xfId="0" applyNumberFormat="1" applyFont="1" applyFill="1" applyBorder="1" applyAlignment="1" applyProtection="1">
      <alignment horizontal="right" vertical="top"/>
    </xf>
    <xf numFmtId="169" fontId="20" fillId="0" borderId="44" xfId="0" applyNumberFormat="1" applyFont="1" applyFill="1" applyBorder="1" applyProtection="1"/>
    <xf numFmtId="16" fontId="12" fillId="0" borderId="0" xfId="0" applyNumberFormat="1" applyFont="1" applyBorder="1"/>
    <xf numFmtId="0" fontId="12" fillId="0" borderId="0" xfId="0" applyFont="1" applyBorder="1"/>
    <xf numFmtId="0" fontId="0" fillId="0" borderId="0" xfId="0"/>
    <xf numFmtId="0" fontId="0" fillId="0" borderId="37" xfId="0" applyBorder="1"/>
    <xf numFmtId="169" fontId="20" fillId="0" borderId="52" xfId="0" applyNumberFormat="1" applyFont="1" applyFill="1" applyBorder="1" applyProtection="1"/>
    <xf numFmtId="49" fontId="22" fillId="0" borderId="12" xfId="0" applyNumberFormat="1" applyFont="1" applyBorder="1" applyAlignment="1" applyProtection="1">
      <alignment horizontal="right" vertical="top"/>
    </xf>
    <xf numFmtId="0" fontId="0" fillId="0" borderId="13" xfId="0" applyBorder="1" applyAlignment="1" applyProtection="1">
      <alignment horizontal="left" vertical="top"/>
    </xf>
    <xf numFmtId="169" fontId="2" fillId="0" borderId="14" xfId="0" applyNumberFormat="1" applyFont="1" applyBorder="1" applyAlignment="1" applyProtection="1">
      <alignment horizontal="justify" vertical="top" wrapText="1"/>
    </xf>
    <xf numFmtId="49" fontId="19" fillId="0" borderId="59" xfId="0" applyNumberFormat="1" applyFont="1" applyBorder="1" applyAlignment="1" applyProtection="1">
      <alignment horizontal="right" vertical="top"/>
    </xf>
    <xf numFmtId="0" fontId="0" fillId="0" borderId="51" xfId="0" applyBorder="1" applyProtection="1"/>
    <xf numFmtId="0" fontId="0" fillId="0" borderId="51" xfId="0" applyBorder="1" applyAlignment="1" applyProtection="1">
      <alignment horizontal="left" wrapText="1"/>
    </xf>
    <xf numFmtId="2" fontId="0" fillId="0" borderId="51" xfId="0" applyNumberFormat="1" applyBorder="1" applyAlignment="1" applyProtection="1">
      <alignment wrapText="1"/>
    </xf>
    <xf numFmtId="0" fontId="12" fillId="0" borderId="38" xfId="0" applyFont="1" applyBorder="1"/>
    <xf numFmtId="0" fontId="11" fillId="0" borderId="58" xfId="3" applyFont="1" applyBorder="1" applyAlignment="1">
      <alignment horizontal="left" wrapText="1"/>
    </xf>
    <xf numFmtId="0" fontId="11" fillId="0" borderId="6" xfId="3" applyFont="1" applyBorder="1" applyAlignment="1">
      <alignment horizontal="left" wrapText="1" shrinkToFit="1"/>
    </xf>
    <xf numFmtId="0" fontId="10" fillId="0" borderId="49" xfId="0" applyFont="1" applyBorder="1" applyAlignment="1">
      <alignment horizontal="center"/>
    </xf>
    <xf numFmtId="49" fontId="12" fillId="0" borderId="46" xfId="3" applyNumberFormat="1" applyFont="1" applyFill="1" applyBorder="1" applyAlignment="1">
      <alignment horizontal="center"/>
    </xf>
    <xf numFmtId="0" fontId="0" fillId="0" borderId="46" xfId="0" applyBorder="1"/>
    <xf numFmtId="4" fontId="11" fillId="0" borderId="38" xfId="0" applyNumberFormat="1" applyFont="1" applyBorder="1" applyAlignment="1">
      <alignment horizontal="right"/>
    </xf>
    <xf numFmtId="4" fontId="11" fillId="0" borderId="60" xfId="0" applyNumberFormat="1" applyFont="1" applyBorder="1" applyAlignment="1">
      <alignment horizontal="right"/>
    </xf>
    <xf numFmtId="4" fontId="11" fillId="0" borderId="61" xfId="0" applyNumberFormat="1" applyFont="1" applyBorder="1" applyAlignment="1">
      <alignment horizontal="right"/>
    </xf>
    <xf numFmtId="4" fontId="11" fillId="3" borderId="5" xfId="0" applyNumberFormat="1" applyFont="1" applyFill="1" applyBorder="1" applyAlignment="1">
      <alignment horizontal="right"/>
    </xf>
    <xf numFmtId="4" fontId="11" fillId="3" borderId="5" xfId="0" applyNumberFormat="1" applyFont="1" applyFill="1" applyBorder="1" applyAlignment="1"/>
    <xf numFmtId="0" fontId="11" fillId="0" borderId="4" xfId="3" applyFont="1" applyBorder="1" applyAlignment="1">
      <alignment wrapText="1" shrinkToFit="1"/>
    </xf>
    <xf numFmtId="44" fontId="8" fillId="0" borderId="5" xfId="8" applyNumberFormat="1" applyFont="1" applyBorder="1" applyAlignment="1" applyProtection="1">
      <alignment wrapText="1"/>
    </xf>
    <xf numFmtId="0" fontId="0" fillId="0" borderId="0" xfId="0" applyFill="1" applyProtection="1"/>
    <xf numFmtId="0" fontId="4" fillId="0" borderId="0" xfId="0" applyFont="1" applyFill="1" applyProtection="1"/>
    <xf numFmtId="167" fontId="0" fillId="0" borderId="0" xfId="0" applyNumberFormat="1" applyFill="1" applyProtection="1"/>
    <xf numFmtId="0" fontId="0" fillId="0" borderId="0" xfId="0" applyProtection="1"/>
    <xf numFmtId="49" fontId="2" fillId="5" borderId="9" xfId="0" applyNumberFormat="1" applyFont="1" applyFill="1" applyBorder="1" applyAlignment="1" applyProtection="1">
      <alignment horizontal="right" vertical="top"/>
    </xf>
    <xf numFmtId="0" fontId="2" fillId="5" borderId="10" xfId="0" applyFont="1" applyFill="1" applyBorder="1" applyProtection="1"/>
    <xf numFmtId="167" fontId="0" fillId="5" borderId="10" xfId="0" applyNumberFormat="1" applyFill="1" applyBorder="1" applyProtection="1"/>
    <xf numFmtId="167" fontId="2" fillId="5" borderId="11" xfId="0" applyNumberFormat="1" applyFont="1" applyFill="1" applyBorder="1" applyProtection="1"/>
    <xf numFmtId="49" fontId="2" fillId="5" borderId="12" xfId="0" applyNumberFormat="1" applyFont="1" applyFill="1" applyBorder="1" applyAlignment="1" applyProtection="1">
      <alignment horizontal="right" vertical="top"/>
    </xf>
    <xf numFmtId="0" fontId="2" fillId="5" borderId="13" xfId="0" applyFont="1" applyFill="1" applyBorder="1" applyProtection="1"/>
    <xf numFmtId="167" fontId="0" fillId="5" borderId="13" xfId="0" applyNumberFormat="1" applyFill="1" applyBorder="1" applyProtection="1"/>
    <xf numFmtId="167" fontId="2" fillId="5" borderId="14" xfId="0" applyNumberFormat="1" applyFont="1" applyFill="1" applyBorder="1" applyProtection="1"/>
    <xf numFmtId="165" fontId="19" fillId="0" borderId="47" xfId="0" applyNumberFormat="1" applyFont="1" applyFill="1" applyBorder="1" applyAlignment="1" applyProtection="1">
      <alignment horizontal="right" vertical="top"/>
    </xf>
    <xf numFmtId="0" fontId="0" fillId="0" borderId="15" xfId="0" applyFill="1" applyBorder="1" applyProtection="1"/>
    <xf numFmtId="167" fontId="2" fillId="0" borderId="48" xfId="0" applyNumberFormat="1" applyFont="1" applyFill="1" applyBorder="1" applyAlignment="1" applyProtection="1">
      <alignment horizontal="left" vertical="top" wrapText="1"/>
    </xf>
    <xf numFmtId="49" fontId="19" fillId="0" borderId="41" xfId="0" applyNumberFormat="1" applyFont="1" applyFill="1" applyBorder="1" applyAlignment="1" applyProtection="1">
      <alignment horizontal="right" vertical="top"/>
    </xf>
    <xf numFmtId="0" fontId="0" fillId="0" borderId="42" xfId="0" applyFill="1" applyBorder="1" applyAlignment="1" applyProtection="1">
      <alignment vertical="top"/>
    </xf>
    <xf numFmtId="0" fontId="0" fillId="0" borderId="42" xfId="0" applyFill="1" applyBorder="1" applyAlignment="1" applyProtection="1">
      <alignment horizontal="left" wrapText="1"/>
    </xf>
    <xf numFmtId="2" fontId="0" fillId="0" borderId="42" xfId="0" applyNumberFormat="1" applyFill="1" applyBorder="1" applyAlignment="1" applyProtection="1">
      <alignment wrapText="1"/>
    </xf>
    <xf numFmtId="0" fontId="2" fillId="0" borderId="0" xfId="0" applyFont="1" applyFill="1" applyProtection="1"/>
    <xf numFmtId="0" fontId="2" fillId="0" borderId="0" xfId="0" applyFont="1" applyProtection="1"/>
    <xf numFmtId="0" fontId="0" fillId="3" borderId="0" xfId="0" applyFill="1" applyProtection="1"/>
    <xf numFmtId="165" fontId="19" fillId="0" borderId="47" xfId="0" applyNumberFormat="1" applyFont="1" applyFill="1" applyBorder="1" applyAlignment="1" applyProtection="1">
      <alignment horizontal="right" vertical="top" wrapText="1"/>
    </xf>
    <xf numFmtId="49" fontId="19" fillId="0" borderId="0" xfId="0" applyNumberFormat="1" applyFont="1" applyFill="1" applyAlignment="1" applyProtection="1">
      <alignment horizontal="right" vertical="top"/>
    </xf>
    <xf numFmtId="0" fontId="0" fillId="0" borderId="0" xfId="0" applyFill="1" applyAlignment="1" applyProtection="1">
      <alignment vertical="top"/>
    </xf>
    <xf numFmtId="0" fontId="0" fillId="0" borderId="0" xfId="0" applyFill="1" applyAlignment="1" applyProtection="1">
      <alignment horizontal="left" wrapText="1"/>
    </xf>
    <xf numFmtId="2" fontId="0" fillId="0" borderId="0" xfId="0" applyNumberFormat="1" applyFill="1" applyAlignment="1" applyProtection="1">
      <alignment wrapText="1"/>
    </xf>
    <xf numFmtId="169" fontId="0" fillId="0" borderId="0" xfId="0" applyNumberFormat="1" applyFill="1" applyProtection="1"/>
    <xf numFmtId="169" fontId="20" fillId="0" borderId="0" xfId="0" applyNumberFormat="1" applyFont="1" applyFill="1" applyProtection="1"/>
    <xf numFmtId="165" fontId="22" fillId="0" borderId="47" xfId="0" applyNumberFormat="1" applyFont="1" applyFill="1" applyBorder="1" applyAlignment="1" applyProtection="1">
      <alignment horizontal="right" vertical="top"/>
    </xf>
    <xf numFmtId="169" fontId="2" fillId="0" borderId="48" xfId="0" applyNumberFormat="1" applyFont="1" applyFill="1" applyBorder="1" applyAlignment="1" applyProtection="1">
      <alignment horizontal="left" vertical="top" wrapText="1"/>
    </xf>
    <xf numFmtId="0" fontId="0" fillId="0" borderId="42" xfId="0" applyFill="1" applyBorder="1" applyProtection="1"/>
    <xf numFmtId="167" fontId="0" fillId="5" borderId="10" xfId="0" applyNumberFormat="1" applyFill="1" applyBorder="1" applyAlignment="1" applyProtection="1">
      <alignment vertical="top"/>
    </xf>
    <xf numFmtId="49" fontId="2" fillId="0" borderId="9" xfId="0" applyNumberFormat="1" applyFont="1" applyFill="1" applyBorder="1" applyAlignment="1" applyProtection="1">
      <alignment horizontal="right" vertical="top"/>
    </xf>
    <xf numFmtId="0" fontId="2" fillId="0" borderId="10" xfId="0" applyFont="1" applyFill="1" applyBorder="1" applyProtection="1"/>
    <xf numFmtId="167" fontId="2" fillId="0" borderId="11" xfId="0" applyNumberFormat="1" applyFont="1" applyFill="1" applyBorder="1" applyProtection="1"/>
    <xf numFmtId="165" fontId="19" fillId="0" borderId="12" xfId="0" applyNumberFormat="1" applyFont="1" applyFill="1" applyBorder="1" applyAlignment="1" applyProtection="1">
      <alignment horizontal="right" vertical="top"/>
    </xf>
    <xf numFmtId="0" fontId="0" fillId="0" borderId="13" xfId="0" applyFill="1" applyBorder="1" applyProtection="1"/>
    <xf numFmtId="169" fontId="2" fillId="0" borderId="14" xfId="0" applyNumberFormat="1" applyFont="1" applyFill="1" applyBorder="1" applyAlignment="1" applyProtection="1">
      <alignment horizontal="left" vertical="top" wrapText="1"/>
    </xf>
    <xf numFmtId="165" fontId="19" fillId="0" borderId="49" xfId="0" applyNumberFormat="1" applyFont="1" applyFill="1" applyBorder="1" applyAlignment="1" applyProtection="1">
      <alignment horizontal="right" vertical="top"/>
    </xf>
    <xf numFmtId="0" fontId="0" fillId="0" borderId="46" xfId="0" applyFill="1" applyBorder="1" applyProtection="1"/>
    <xf numFmtId="169" fontId="2" fillId="0" borderId="50" xfId="0" applyNumberFormat="1" applyFont="1" applyFill="1" applyBorder="1" applyAlignment="1" applyProtection="1">
      <alignment horizontal="left" vertical="top" wrapText="1"/>
    </xf>
    <xf numFmtId="0" fontId="2" fillId="5" borderId="10" xfId="0" applyFont="1" applyFill="1" applyBorder="1" applyAlignment="1" applyProtection="1"/>
    <xf numFmtId="167" fontId="2" fillId="5" borderId="11" xfId="0" applyNumberFormat="1" applyFont="1" applyFill="1" applyBorder="1" applyAlignment="1" applyProtection="1"/>
    <xf numFmtId="0" fontId="2" fillId="3" borderId="0" xfId="0" applyFont="1" applyFill="1" applyProtection="1"/>
    <xf numFmtId="165" fontId="19" fillId="0" borderId="41" xfId="0" applyNumberFormat="1" applyFont="1" applyFill="1" applyBorder="1" applyAlignment="1" applyProtection="1">
      <alignment horizontal="right" vertical="top"/>
    </xf>
    <xf numFmtId="0" fontId="0" fillId="0" borderId="15" xfId="0" applyFill="1" applyBorder="1" applyAlignment="1" applyProtection="1">
      <alignment vertical="top"/>
    </xf>
    <xf numFmtId="169" fontId="20" fillId="0" borderId="48" xfId="0" applyNumberFormat="1" applyFont="1" applyFill="1" applyBorder="1" applyAlignment="1" applyProtection="1">
      <alignment horizontal="justify" vertical="top" wrapText="1"/>
    </xf>
    <xf numFmtId="169" fontId="20" fillId="0" borderId="48" xfId="0" applyNumberFormat="1" applyFont="1" applyFill="1" applyBorder="1" applyProtection="1"/>
    <xf numFmtId="49" fontId="2" fillId="5" borderId="37" xfId="0" applyNumberFormat="1" applyFont="1" applyFill="1" applyBorder="1" applyAlignment="1" applyProtection="1">
      <alignment horizontal="right" vertical="top"/>
    </xf>
    <xf numFmtId="0" fontId="2" fillId="5" borderId="0" xfId="0" applyFont="1" applyFill="1" applyBorder="1" applyAlignment="1" applyProtection="1"/>
    <xf numFmtId="167" fontId="2" fillId="5" borderId="38" xfId="0" applyNumberFormat="1" applyFont="1" applyFill="1" applyBorder="1" applyAlignment="1" applyProtection="1"/>
    <xf numFmtId="49" fontId="19" fillId="3" borderId="53" xfId="0" applyNumberFormat="1" applyFont="1" applyFill="1" applyBorder="1" applyAlignment="1" applyProtection="1">
      <alignment horizontal="right" vertical="top"/>
    </xf>
    <xf numFmtId="0" fontId="0" fillId="3" borderId="45" xfId="0" applyFill="1" applyBorder="1" applyProtection="1"/>
    <xf numFmtId="167" fontId="0" fillId="3" borderId="45" xfId="0" applyNumberFormat="1" applyFill="1" applyBorder="1" applyProtection="1"/>
    <xf numFmtId="167" fontId="20" fillId="3" borderId="54" xfId="0" applyNumberFormat="1" applyFont="1" applyFill="1" applyBorder="1" applyProtection="1"/>
    <xf numFmtId="0" fontId="0" fillId="0" borderId="15" xfId="0" applyFill="1" applyBorder="1" applyAlignment="1" applyProtection="1">
      <alignment vertical="top" wrapText="1"/>
    </xf>
    <xf numFmtId="49" fontId="19" fillId="0" borderId="47" xfId="0" applyNumberFormat="1" applyFont="1" applyFill="1" applyBorder="1" applyAlignment="1" applyProtection="1">
      <alignment horizontal="right" vertical="top" wrapText="1"/>
    </xf>
    <xf numFmtId="0" fontId="0" fillId="0" borderId="15" xfId="0" applyFill="1" applyBorder="1" applyAlignment="1" applyProtection="1">
      <alignment horizontal="left" vertical="top"/>
    </xf>
    <xf numFmtId="167" fontId="2" fillId="0" borderId="48" xfId="0" applyNumberFormat="1" applyFont="1" applyFill="1" applyBorder="1" applyAlignment="1" applyProtection="1">
      <alignment horizontal="justify" vertical="top" wrapText="1"/>
    </xf>
    <xf numFmtId="49" fontId="19" fillId="0" borderId="12" xfId="0" applyNumberFormat="1" applyFont="1" applyFill="1" applyBorder="1" applyAlignment="1" applyProtection="1">
      <alignment horizontal="right" vertical="top"/>
    </xf>
    <xf numFmtId="0" fontId="0" fillId="0" borderId="13" xfId="0" applyFill="1" applyBorder="1" applyAlignment="1" applyProtection="1">
      <alignment vertical="top" wrapText="1"/>
    </xf>
    <xf numFmtId="49" fontId="19" fillId="0" borderId="49" xfId="0" applyNumberFormat="1" applyFont="1" applyFill="1" applyBorder="1" applyAlignment="1" applyProtection="1">
      <alignment horizontal="right" vertical="top"/>
    </xf>
    <xf numFmtId="169" fontId="2" fillId="0" borderId="50" xfId="0" applyNumberFormat="1" applyFont="1" applyFill="1" applyBorder="1" applyAlignment="1" applyProtection="1">
      <alignment horizontal="left"/>
    </xf>
    <xf numFmtId="169" fontId="0" fillId="0" borderId="46" xfId="0" applyNumberFormat="1" applyFill="1" applyBorder="1" applyProtection="1"/>
    <xf numFmtId="169" fontId="2" fillId="0" borderId="50" xfId="0" applyNumberFormat="1" applyFont="1" applyFill="1" applyBorder="1" applyProtection="1"/>
    <xf numFmtId="0" fontId="2" fillId="0" borderId="0" xfId="0" applyFont="1" applyFill="1" applyAlignment="1" applyProtection="1"/>
    <xf numFmtId="167" fontId="2" fillId="0" borderId="14" xfId="0" applyNumberFormat="1" applyFont="1" applyFill="1" applyBorder="1" applyAlignment="1" applyProtection="1">
      <alignment horizontal="justify" vertical="top" wrapText="1"/>
    </xf>
    <xf numFmtId="165" fontId="19" fillId="0" borderId="37" xfId="0" applyNumberFormat="1" applyFont="1" applyFill="1" applyBorder="1" applyAlignment="1" applyProtection="1">
      <alignment horizontal="right" vertical="top"/>
    </xf>
    <xf numFmtId="0" fontId="0" fillId="0" borderId="0" xfId="0" applyFill="1" applyBorder="1" applyProtection="1"/>
    <xf numFmtId="167" fontId="0" fillId="0" borderId="0" xfId="0" applyNumberFormat="1" applyFill="1" applyBorder="1" applyAlignment="1" applyProtection="1">
      <alignment wrapText="1"/>
    </xf>
    <xf numFmtId="167" fontId="2" fillId="0" borderId="38" xfId="0" applyNumberFormat="1" applyFont="1" applyFill="1" applyBorder="1" applyAlignment="1" applyProtection="1">
      <alignment horizontal="justify" vertical="top" wrapText="1"/>
    </xf>
    <xf numFmtId="0" fontId="0" fillId="0" borderId="46" xfId="0" applyFill="1" applyBorder="1" applyAlignment="1" applyProtection="1">
      <alignment horizontal="left" vertical="top"/>
    </xf>
    <xf numFmtId="167" fontId="0" fillId="0" borderId="46" xfId="0" applyNumberFormat="1" applyFill="1" applyBorder="1" applyAlignment="1" applyProtection="1">
      <alignment wrapText="1"/>
    </xf>
    <xf numFmtId="167" fontId="2" fillId="0" borderId="50" xfId="0" applyNumberFormat="1" applyFont="1" applyFill="1" applyBorder="1" applyAlignment="1" applyProtection="1">
      <alignment horizontal="justify" vertical="top" wrapText="1"/>
    </xf>
    <xf numFmtId="49" fontId="22" fillId="0" borderId="12" xfId="0" applyNumberFormat="1" applyFont="1" applyFill="1" applyBorder="1" applyAlignment="1" applyProtection="1">
      <alignment horizontal="right" vertical="top"/>
    </xf>
    <xf numFmtId="0" fontId="2" fillId="0" borderId="0" xfId="0" applyFont="1" applyAlignment="1" applyProtection="1"/>
    <xf numFmtId="49" fontId="22" fillId="0" borderId="47" xfId="0" applyNumberFormat="1" applyFont="1" applyFill="1" applyBorder="1" applyAlignment="1" applyProtection="1">
      <alignment horizontal="right" vertical="top"/>
    </xf>
    <xf numFmtId="167" fontId="2" fillId="0" borderId="14" xfId="0" applyNumberFormat="1" applyFont="1" applyFill="1" applyBorder="1" applyAlignment="1" applyProtection="1">
      <alignment horizontal="left" vertical="top" wrapText="1"/>
    </xf>
    <xf numFmtId="167" fontId="2" fillId="0" borderId="50" xfId="0" applyNumberFormat="1" applyFont="1" applyFill="1" applyBorder="1" applyProtection="1"/>
    <xf numFmtId="0" fontId="2" fillId="3" borderId="0" xfId="0" applyFont="1" applyFill="1" applyAlignment="1" applyProtection="1"/>
    <xf numFmtId="0" fontId="0" fillId="0" borderId="13" xfId="0" applyFill="1" applyBorder="1" applyAlignment="1" applyProtection="1">
      <alignment horizontal="left" vertical="top"/>
    </xf>
    <xf numFmtId="0" fontId="28" fillId="0" borderId="15" xfId="0" applyFont="1" applyFill="1" applyBorder="1" applyProtection="1"/>
    <xf numFmtId="49" fontId="19" fillId="0" borderId="41" xfId="0" applyNumberFormat="1" applyFont="1" applyBorder="1" applyAlignment="1" applyProtection="1">
      <alignment horizontal="right" vertical="top"/>
    </xf>
    <xf numFmtId="0" fontId="0" fillId="0" borderId="42" xfId="0" applyBorder="1" applyProtection="1"/>
    <xf numFmtId="0" fontId="0" fillId="0" borderId="42" xfId="0" applyBorder="1" applyAlignment="1" applyProtection="1">
      <alignment horizontal="left" wrapText="1"/>
    </xf>
    <xf numFmtId="2" fontId="0" fillId="0" borderId="42" xfId="0" applyNumberFormat="1" applyBorder="1" applyAlignment="1" applyProtection="1">
      <alignment wrapText="1"/>
    </xf>
    <xf numFmtId="167" fontId="0" fillId="0" borderId="10" xfId="0" applyNumberFormat="1" applyFill="1" applyBorder="1" applyProtection="1"/>
    <xf numFmtId="49" fontId="19" fillId="0" borderId="47" xfId="0" applyNumberFormat="1" applyFont="1" applyBorder="1" applyAlignment="1" applyProtection="1">
      <alignment horizontal="right" vertical="top" wrapText="1"/>
    </xf>
    <xf numFmtId="0" fontId="0" fillId="0" borderId="15" xfId="0" applyBorder="1" applyProtection="1"/>
    <xf numFmtId="167" fontId="2" fillId="0" borderId="48" xfId="0" applyNumberFormat="1" applyFont="1" applyBorder="1" applyAlignment="1" applyProtection="1">
      <alignment horizontal="justify" vertical="top" wrapText="1"/>
    </xf>
    <xf numFmtId="168" fontId="2" fillId="0" borderId="0" xfId="0" applyNumberFormat="1" applyFont="1" applyFill="1" applyProtection="1"/>
    <xf numFmtId="49" fontId="19" fillId="0" borderId="47" xfId="0" applyNumberFormat="1" applyFont="1" applyBorder="1" applyAlignment="1" applyProtection="1">
      <alignment horizontal="right" vertical="top"/>
    </xf>
    <xf numFmtId="168" fontId="0" fillId="0" borderId="0" xfId="0" applyNumberFormat="1" applyFill="1" applyAlignment="1" applyProtection="1">
      <alignment horizontal="left" vertical="top"/>
    </xf>
    <xf numFmtId="0" fontId="0" fillId="0" borderId="0" xfId="0" applyFill="1" applyAlignment="1" applyProtection="1">
      <alignment horizontal="left" vertical="top"/>
    </xf>
    <xf numFmtId="0" fontId="0" fillId="3" borderId="0" xfId="0" applyFill="1" applyAlignment="1" applyProtection="1">
      <alignment horizontal="left" vertical="top"/>
    </xf>
    <xf numFmtId="168" fontId="0" fillId="0" borderId="0" xfId="0" applyNumberFormat="1" applyFill="1" applyProtection="1"/>
    <xf numFmtId="49" fontId="22" fillId="0" borderId="47" xfId="0" applyNumberFormat="1" applyFont="1" applyBorder="1" applyAlignment="1" applyProtection="1">
      <alignment horizontal="right" vertical="top"/>
    </xf>
    <xf numFmtId="49" fontId="19" fillId="0" borderId="12" xfId="0" applyNumberFormat="1" applyFont="1" applyBorder="1" applyAlignment="1" applyProtection="1">
      <alignment horizontal="right" vertical="top"/>
    </xf>
    <xf numFmtId="0" fontId="0" fillId="0" borderId="13" xfId="0" applyBorder="1" applyProtection="1"/>
    <xf numFmtId="167" fontId="2" fillId="0" borderId="14" xfId="0" applyNumberFormat="1" applyFont="1" applyBorder="1" applyAlignment="1" applyProtection="1">
      <alignment horizontal="justify" vertical="top" wrapText="1"/>
    </xf>
    <xf numFmtId="49" fontId="19" fillId="0" borderId="49" xfId="0" applyNumberFormat="1" applyFont="1" applyBorder="1" applyAlignment="1" applyProtection="1">
      <alignment horizontal="right" vertical="top"/>
    </xf>
    <xf numFmtId="0" fontId="0" fillId="0" borderId="46" xfId="0" applyBorder="1" applyProtection="1"/>
    <xf numFmtId="167" fontId="2" fillId="0" borderId="50" xfId="0" applyNumberFormat="1" applyFont="1" applyBorder="1" applyAlignment="1" applyProtection="1">
      <alignment horizontal="justify" vertical="top" wrapText="1"/>
    </xf>
    <xf numFmtId="0" fontId="2" fillId="3" borderId="45" xfId="0" applyFont="1" applyFill="1" applyBorder="1" applyAlignment="1" applyProtection="1"/>
    <xf numFmtId="0" fontId="0" fillId="3" borderId="45" xfId="0" applyFill="1" applyBorder="1" applyAlignment="1" applyProtection="1"/>
    <xf numFmtId="0" fontId="0" fillId="0" borderId="15" xfId="0" applyBorder="1" applyAlignment="1" applyProtection="1">
      <alignment horizontal="left" vertical="top"/>
    </xf>
    <xf numFmtId="169" fontId="2" fillId="0" borderId="48" xfId="0" applyNumberFormat="1" applyFont="1" applyBorder="1" applyAlignment="1" applyProtection="1">
      <alignment horizontal="justify" vertical="top" wrapText="1"/>
    </xf>
    <xf numFmtId="0" fontId="4" fillId="0" borderId="42" xfId="0" applyFont="1" applyBorder="1" applyProtection="1"/>
    <xf numFmtId="0" fontId="4" fillId="0" borderId="42" xfId="0" applyFont="1" applyBorder="1" applyAlignment="1" applyProtection="1">
      <alignment horizontal="left" wrapText="1"/>
    </xf>
    <xf numFmtId="2" fontId="4" fillId="0" borderId="42" xfId="0" applyNumberFormat="1" applyFont="1" applyBorder="1" applyAlignment="1" applyProtection="1">
      <alignment wrapText="1"/>
    </xf>
    <xf numFmtId="49" fontId="19" fillId="3" borderId="37" xfId="0" applyNumberFormat="1" applyFont="1" applyFill="1" applyBorder="1" applyAlignment="1" applyProtection="1">
      <alignment horizontal="right" vertical="top"/>
    </xf>
    <xf numFmtId="0" fontId="4" fillId="3" borderId="0" xfId="0" applyFont="1" applyFill="1" applyBorder="1" applyProtection="1"/>
    <xf numFmtId="0" fontId="2" fillId="3" borderId="0" xfId="0" applyFont="1" applyFill="1" applyBorder="1" applyAlignment="1" applyProtection="1"/>
    <xf numFmtId="0" fontId="4" fillId="3" borderId="0" xfId="0" applyFont="1" applyFill="1" applyBorder="1" applyAlignment="1" applyProtection="1"/>
    <xf numFmtId="167" fontId="4" fillId="3" borderId="0" xfId="0" applyNumberFormat="1" applyFont="1" applyFill="1" applyBorder="1" applyProtection="1"/>
    <xf numFmtId="167" fontId="20" fillId="3" borderId="38" xfId="0" applyNumberFormat="1" applyFont="1" applyFill="1" applyBorder="1" applyProtection="1"/>
    <xf numFmtId="2" fontId="0" fillId="0" borderId="42" xfId="0" applyNumberFormat="1" applyFont="1" applyFill="1" applyBorder="1" applyAlignment="1" applyProtection="1">
      <alignment wrapText="1"/>
    </xf>
    <xf numFmtId="169" fontId="2" fillId="0" borderId="48" xfId="0" applyNumberFormat="1" applyFont="1" applyFill="1" applyBorder="1" applyAlignment="1" applyProtection="1">
      <alignment horizontal="justify" vertical="top" wrapText="1"/>
    </xf>
    <xf numFmtId="0" fontId="4" fillId="0" borderId="15" xfId="0" applyFont="1" applyFill="1" applyBorder="1" applyAlignment="1" applyProtection="1">
      <alignment horizontal="left" vertical="top"/>
    </xf>
    <xf numFmtId="0" fontId="4" fillId="0" borderId="42" xfId="0" applyFont="1" applyFill="1" applyBorder="1" applyProtection="1"/>
    <xf numFmtId="0" fontId="4" fillId="0" borderId="42" xfId="0" applyFont="1" applyFill="1" applyBorder="1" applyAlignment="1" applyProtection="1">
      <alignment horizontal="left" wrapText="1"/>
    </xf>
    <xf numFmtId="2" fontId="4" fillId="0" borderId="42" xfId="0" applyNumberFormat="1" applyFont="1" applyFill="1" applyBorder="1" applyAlignment="1" applyProtection="1">
      <alignment wrapText="1"/>
    </xf>
    <xf numFmtId="0" fontId="0" fillId="0" borderId="0" xfId="0" applyFill="1" applyAlignment="1" applyProtection="1">
      <alignment vertical="top" wrapText="1"/>
    </xf>
    <xf numFmtId="1" fontId="0" fillId="0" borderId="42" xfId="0" applyNumberFormat="1" applyFill="1" applyBorder="1" applyAlignment="1" applyProtection="1">
      <alignment wrapText="1"/>
    </xf>
    <xf numFmtId="167" fontId="4" fillId="5" borderId="10" xfId="0" applyNumberFormat="1" applyFont="1" applyFill="1" applyBorder="1" applyProtection="1"/>
    <xf numFmtId="49" fontId="22" fillId="0" borderId="47" xfId="0" applyNumberFormat="1" applyFont="1" applyFill="1" applyBorder="1" applyAlignment="1" applyProtection="1">
      <alignment horizontal="right" vertical="top" wrapText="1"/>
    </xf>
    <xf numFmtId="0" fontId="0" fillId="3" borderId="0" xfId="0" applyFill="1" applyAlignment="1" applyProtection="1">
      <alignment vertical="top" wrapText="1"/>
    </xf>
    <xf numFmtId="0" fontId="0" fillId="0" borderId="0" xfId="0" applyAlignment="1" applyProtection="1">
      <alignment vertical="top" wrapText="1"/>
    </xf>
    <xf numFmtId="49" fontId="19" fillId="3" borderId="9" xfId="0" applyNumberFormat="1" applyFont="1" applyFill="1" applyBorder="1" applyAlignment="1" applyProtection="1">
      <alignment horizontal="right" vertical="top"/>
    </xf>
    <xf numFmtId="0" fontId="0" fillId="3" borderId="10" xfId="0" applyFill="1" applyBorder="1" applyProtection="1"/>
    <xf numFmtId="0" fontId="2" fillId="3" borderId="10" xfId="0" applyFont="1" applyFill="1" applyBorder="1" applyAlignment="1" applyProtection="1"/>
    <xf numFmtId="0" fontId="0" fillId="3" borderId="10" xfId="0" applyFill="1" applyBorder="1" applyAlignment="1" applyProtection="1"/>
    <xf numFmtId="167" fontId="0" fillId="3" borderId="10" xfId="0" applyNumberFormat="1" applyFill="1" applyBorder="1" applyProtection="1"/>
    <xf numFmtId="167" fontId="20" fillId="3" borderId="11" xfId="0" applyNumberFormat="1" applyFont="1" applyFill="1" applyBorder="1" applyProtection="1"/>
    <xf numFmtId="167" fontId="0" fillId="0" borderId="46" xfId="0" applyNumberFormat="1" applyFill="1" applyBorder="1" applyProtection="1"/>
    <xf numFmtId="2" fontId="0" fillId="0" borderId="42" xfId="0" applyNumberFormat="1" applyFill="1" applyBorder="1" applyAlignment="1" applyProtection="1">
      <alignment horizontal="right" wrapText="1"/>
    </xf>
    <xf numFmtId="4" fontId="0" fillId="0" borderId="42" xfId="0" applyNumberFormat="1" applyFill="1" applyBorder="1" applyAlignment="1" applyProtection="1">
      <alignment wrapText="1"/>
    </xf>
    <xf numFmtId="168" fontId="0" fillId="0" borderId="0" xfId="0" applyNumberFormat="1" applyProtection="1"/>
    <xf numFmtId="0" fontId="0" fillId="5" borderId="10" xfId="0" applyFill="1" applyBorder="1" applyAlignment="1" applyProtection="1">
      <alignment horizontal="left" vertical="top"/>
    </xf>
    <xf numFmtId="167" fontId="2" fillId="5" borderId="11" xfId="0" applyNumberFormat="1" applyFont="1" applyFill="1" applyBorder="1" applyAlignment="1" applyProtection="1">
      <alignment horizontal="justify" vertical="top" wrapText="1"/>
    </xf>
    <xf numFmtId="49" fontId="6" fillId="5" borderId="9" xfId="0" applyNumberFormat="1" applyFont="1" applyFill="1" applyBorder="1" applyAlignment="1" applyProtection="1">
      <alignment horizontal="right" vertical="top"/>
    </xf>
    <xf numFmtId="0" fontId="0" fillId="5" borderId="10" xfId="0" applyFill="1" applyBorder="1" applyProtection="1"/>
    <xf numFmtId="0" fontId="0" fillId="0" borderId="0" xfId="0" applyBorder="1" applyProtection="1"/>
    <xf numFmtId="49" fontId="19" fillId="0" borderId="47" xfId="0" applyNumberFormat="1" applyFont="1" applyFill="1" applyBorder="1" applyAlignment="1" applyProtection="1">
      <alignment horizontal="left" vertical="top" wrapText="1"/>
    </xf>
    <xf numFmtId="0" fontId="22" fillId="0" borderId="48" xfId="0" applyFont="1" applyFill="1" applyBorder="1" applyAlignment="1" applyProtection="1">
      <alignment horizontal="left" wrapText="1"/>
    </xf>
    <xf numFmtId="4" fontId="0" fillId="0" borderId="15" xfId="0" applyNumberFormat="1" applyFill="1" applyBorder="1" applyAlignment="1" applyProtection="1">
      <alignment wrapText="1"/>
    </xf>
    <xf numFmtId="167" fontId="0" fillId="0" borderId="15" xfId="0" applyNumberFormat="1" applyFill="1" applyBorder="1" applyProtection="1"/>
    <xf numFmtId="167" fontId="20" fillId="0" borderId="48" xfId="0" applyNumberFormat="1" applyFont="1" applyFill="1" applyBorder="1" applyProtection="1"/>
    <xf numFmtId="0" fontId="0" fillId="0" borderId="0" xfId="0" applyAlignment="1" applyProtection="1">
      <alignment horizontal="left" vertical="top"/>
    </xf>
    <xf numFmtId="49" fontId="19" fillId="0" borderId="9" xfId="0" applyNumberFormat="1" applyFont="1" applyFill="1" applyBorder="1" applyAlignment="1" applyProtection="1">
      <alignment horizontal="right" vertical="top"/>
    </xf>
    <xf numFmtId="0" fontId="0" fillId="0" borderId="10" xfId="0" applyFill="1" applyBorder="1" applyAlignment="1" applyProtection="1">
      <alignment horizontal="left" vertical="top"/>
    </xf>
    <xf numFmtId="167" fontId="2" fillId="0" borderId="11" xfId="0" applyNumberFormat="1" applyFont="1" applyFill="1" applyBorder="1" applyAlignment="1" applyProtection="1">
      <alignment horizontal="justify" vertical="top" wrapText="1"/>
    </xf>
    <xf numFmtId="49" fontId="19" fillId="0" borderId="37" xfId="0" applyNumberFormat="1" applyFont="1" applyFill="1" applyBorder="1" applyAlignment="1" applyProtection="1">
      <alignment horizontal="right" vertical="top"/>
    </xf>
    <xf numFmtId="0" fontId="0" fillId="0" borderId="0" xfId="0" applyFill="1" applyBorder="1" applyAlignment="1" applyProtection="1">
      <alignment horizontal="left" vertical="top"/>
    </xf>
    <xf numFmtId="0" fontId="0" fillId="0" borderId="0" xfId="0" applyFill="1" applyBorder="1" applyAlignment="1" applyProtection="1">
      <alignment horizontal="justify" vertical="top" wrapText="1"/>
    </xf>
    <xf numFmtId="167" fontId="0" fillId="0" borderId="0" xfId="0" applyNumberFormat="1" applyFill="1" applyBorder="1" applyAlignment="1" applyProtection="1">
      <alignment horizontal="justify" vertical="top" wrapText="1"/>
    </xf>
    <xf numFmtId="167" fontId="20" fillId="0" borderId="38" xfId="7" applyNumberFormat="1" applyFont="1" applyFill="1" applyBorder="1" applyAlignment="1" applyProtection="1">
      <alignment horizontal="right" vertical="center" wrapText="1"/>
    </xf>
    <xf numFmtId="49" fontId="19" fillId="3" borderId="39" xfId="0" applyNumberFormat="1" applyFont="1" applyFill="1" applyBorder="1" applyAlignment="1" applyProtection="1">
      <alignment horizontal="right" vertical="top"/>
    </xf>
    <xf numFmtId="0" fontId="0" fillId="3" borderId="8" xfId="0" applyFill="1" applyBorder="1" applyProtection="1"/>
    <xf numFmtId="0" fontId="2" fillId="3" borderId="8" xfId="0" applyFont="1" applyFill="1" applyBorder="1" applyAlignment="1" applyProtection="1"/>
    <xf numFmtId="0" fontId="0" fillId="3" borderId="8" xfId="0" applyFill="1" applyBorder="1" applyAlignment="1" applyProtection="1"/>
    <xf numFmtId="167" fontId="0" fillId="3" borderId="8" xfId="0" applyNumberFormat="1" applyFill="1" applyBorder="1" applyProtection="1"/>
    <xf numFmtId="167" fontId="20" fillId="3" borderId="40" xfId="0" applyNumberFormat="1" applyFont="1" applyFill="1" applyBorder="1" applyProtection="1"/>
    <xf numFmtId="0" fontId="29" fillId="0" borderId="0" xfId="0" applyFont="1" applyFill="1" applyProtection="1"/>
    <xf numFmtId="167" fontId="20" fillId="0" borderId="44" xfId="0" applyNumberFormat="1" applyFont="1" applyBorder="1" applyProtection="1"/>
    <xf numFmtId="49" fontId="19" fillId="0" borderId="0" xfId="0" applyNumberFormat="1" applyFont="1" applyBorder="1" applyAlignment="1" applyProtection="1">
      <alignment horizontal="right" vertical="top"/>
    </xf>
    <xf numFmtId="0" fontId="2" fillId="0" borderId="0" xfId="0" applyFont="1" applyBorder="1" applyAlignment="1" applyProtection="1"/>
    <xf numFmtId="0" fontId="4" fillId="0" borderId="0" xfId="0" applyFont="1" applyFill="1" applyAlignment="1" applyProtection="1">
      <alignment horizontal="left" vertical="top"/>
    </xf>
    <xf numFmtId="0" fontId="0" fillId="3" borderId="0" xfId="0" applyFill="1" applyBorder="1" applyProtection="1"/>
    <xf numFmtId="0" fontId="19" fillId="0" borderId="0" xfId="0" applyFont="1" applyProtection="1"/>
    <xf numFmtId="49" fontId="25" fillId="3" borderId="20" xfId="0" applyNumberFormat="1" applyFont="1" applyFill="1" applyBorder="1" applyAlignment="1" applyProtection="1">
      <alignment horizontal="left" vertical="center"/>
    </xf>
    <xf numFmtId="0" fontId="5" fillId="3" borderId="4" xfId="0" applyFont="1" applyFill="1" applyBorder="1" applyAlignment="1" applyProtection="1">
      <alignment horizontal="left" vertical="center"/>
    </xf>
    <xf numFmtId="170" fontId="6" fillId="3" borderId="21" xfId="0" applyNumberFormat="1" applyFont="1" applyFill="1" applyBorder="1" applyAlignment="1" applyProtection="1">
      <alignment vertical="center"/>
    </xf>
    <xf numFmtId="0" fontId="28" fillId="0" borderId="0" xfId="0" applyFont="1" applyFill="1" applyProtection="1"/>
    <xf numFmtId="0" fontId="26" fillId="3" borderId="4" xfId="0" applyFont="1" applyFill="1" applyBorder="1" applyAlignment="1" applyProtection="1">
      <alignment horizontal="left" vertical="center"/>
    </xf>
    <xf numFmtId="49" fontId="19" fillId="0" borderId="0" xfId="0" applyNumberFormat="1" applyFont="1" applyAlignment="1" applyProtection="1">
      <alignment horizontal="right" vertical="top"/>
    </xf>
    <xf numFmtId="0" fontId="0" fillId="0" borderId="0" xfId="0" applyAlignment="1" applyProtection="1">
      <alignment wrapText="1"/>
    </xf>
    <xf numFmtId="172" fontId="6" fillId="3" borderId="21" xfId="0" applyNumberFormat="1" applyFont="1" applyFill="1" applyBorder="1" applyAlignment="1" applyProtection="1">
      <alignment vertical="center"/>
    </xf>
    <xf numFmtId="49" fontId="25" fillId="3" borderId="27" xfId="0" applyNumberFormat="1" applyFont="1" applyFill="1" applyBorder="1" applyAlignment="1" applyProtection="1">
      <alignment horizontal="left" vertical="center"/>
    </xf>
    <xf numFmtId="0" fontId="26" fillId="3" borderId="16" xfId="0" applyFont="1" applyFill="1" applyBorder="1" applyAlignment="1" applyProtection="1">
      <alignment horizontal="left" vertical="center"/>
    </xf>
    <xf numFmtId="170" fontId="6" fillId="3" borderId="24" xfId="0" applyNumberFormat="1" applyFont="1" applyFill="1" applyBorder="1" applyAlignment="1" applyProtection="1">
      <alignment vertical="center"/>
    </xf>
    <xf numFmtId="49" fontId="2" fillId="3" borderId="55" xfId="0" applyNumberFormat="1" applyFont="1" applyFill="1" applyBorder="1" applyAlignment="1" applyProtection="1">
      <alignment horizontal="left" vertical="center"/>
    </xf>
    <xf numFmtId="0" fontId="0" fillId="3" borderId="56" xfId="0" applyFill="1" applyBorder="1" applyAlignment="1" applyProtection="1">
      <alignment horizontal="left" vertical="center"/>
    </xf>
    <xf numFmtId="170" fontId="2" fillId="3" borderId="57" xfId="0" applyNumberFormat="1" applyFont="1" applyFill="1" applyBorder="1" applyAlignment="1" applyProtection="1">
      <alignment vertical="center"/>
    </xf>
    <xf numFmtId="49" fontId="4" fillId="3" borderId="20" xfId="0" applyNumberFormat="1" applyFont="1" applyFill="1" applyBorder="1" applyAlignment="1" applyProtection="1">
      <alignment horizontal="left" vertical="center"/>
    </xf>
    <xf numFmtId="0" fontId="0" fillId="3" borderId="4" xfId="0" applyFill="1" applyBorder="1" applyAlignment="1" applyProtection="1">
      <alignment horizontal="left" vertical="center"/>
    </xf>
    <xf numFmtId="49" fontId="5" fillId="3" borderId="25" xfId="0" applyNumberFormat="1" applyFont="1" applyFill="1" applyBorder="1" applyAlignment="1" applyProtection="1">
      <alignment horizontal="left" vertical="center"/>
    </xf>
    <xf numFmtId="0" fontId="26" fillId="3" borderId="7" xfId="0" applyFont="1" applyFill="1" applyBorder="1" applyAlignment="1" applyProtection="1">
      <alignment horizontal="left" vertical="center"/>
    </xf>
    <xf numFmtId="2" fontId="0" fillId="0" borderId="0" xfId="0" applyNumberFormat="1" applyAlignment="1" applyProtection="1">
      <alignment wrapText="1"/>
    </xf>
    <xf numFmtId="167" fontId="0" fillId="0" borderId="0" xfId="0" applyNumberFormat="1" applyProtection="1"/>
    <xf numFmtId="167" fontId="2" fillId="0" borderId="0" xfId="0" applyNumberFormat="1" applyFont="1" applyAlignment="1" applyProtection="1">
      <alignment horizontal="left"/>
    </xf>
    <xf numFmtId="167" fontId="2" fillId="0" borderId="0" xfId="0" applyNumberFormat="1" applyFont="1" applyProtection="1"/>
    <xf numFmtId="0" fontId="29" fillId="0" borderId="0" xfId="0" applyFont="1" applyProtection="1"/>
    <xf numFmtId="0" fontId="4" fillId="0" borderId="0" xfId="0" applyFont="1" applyAlignment="1" applyProtection="1">
      <alignment horizontal="left" vertical="top"/>
    </xf>
    <xf numFmtId="0" fontId="28" fillId="0" borderId="0" xfId="0" applyFont="1" applyProtection="1"/>
    <xf numFmtId="0" fontId="4" fillId="0" borderId="0" xfId="0" applyFont="1" applyProtection="1"/>
    <xf numFmtId="0" fontId="0" fillId="4" borderId="0" xfId="0" applyFill="1" applyProtection="1"/>
    <xf numFmtId="4" fontId="2" fillId="0" borderId="0" xfId="0" applyNumberFormat="1" applyFont="1" applyFill="1" applyProtection="1"/>
    <xf numFmtId="4" fontId="0" fillId="0" borderId="0" xfId="0" applyNumberFormat="1" applyFill="1" applyAlignment="1" applyProtection="1">
      <alignment horizontal="left" vertical="top"/>
    </xf>
    <xf numFmtId="4" fontId="0" fillId="0" borderId="0" xfId="0" applyNumberFormat="1" applyFill="1" applyProtection="1"/>
    <xf numFmtId="49" fontId="2" fillId="0" borderId="0" xfId="0" applyNumberFormat="1" applyFont="1" applyFill="1" applyAlignment="1" applyProtection="1">
      <alignment horizontal="right" vertical="top"/>
    </xf>
    <xf numFmtId="0" fontId="2" fillId="0" borderId="0" xfId="0" applyFont="1" applyFill="1" applyAlignment="1" applyProtection="1">
      <alignment wrapText="1"/>
    </xf>
    <xf numFmtId="0" fontId="0" fillId="0" borderId="0" xfId="0" applyFill="1" applyAlignment="1" applyProtection="1">
      <alignment wrapText="1"/>
    </xf>
    <xf numFmtId="44" fontId="8" fillId="0" borderId="62" xfId="8" applyNumberFormat="1" applyFont="1" applyFill="1" applyBorder="1" applyAlignment="1" applyProtection="1">
      <alignment wrapText="1"/>
      <protection locked="0"/>
    </xf>
    <xf numFmtId="49" fontId="0" fillId="0" borderId="0" xfId="0" applyNumberFormat="1" applyAlignment="1" applyProtection="1">
      <alignment horizontal="left"/>
    </xf>
    <xf numFmtId="0" fontId="0" fillId="0" borderId="0" xfId="0" applyAlignment="1" applyProtection="1">
      <alignment horizontal="left" vertical="top" wrapText="1"/>
    </xf>
    <xf numFmtId="2" fontId="0" fillId="0" borderId="0" xfId="0" applyNumberFormat="1" applyAlignment="1" applyProtection="1">
      <alignment horizontal="right"/>
    </xf>
    <xf numFmtId="4" fontId="0" fillId="0" borderId="0" xfId="0" applyNumberFormat="1" applyAlignment="1" applyProtection="1">
      <alignment horizontal="right"/>
    </xf>
    <xf numFmtId="0" fontId="3" fillId="6" borderId="27" xfId="0" applyFont="1" applyFill="1" applyBorder="1" applyAlignment="1" applyProtection="1">
      <alignment horizontal="left" vertical="top" wrapText="1"/>
    </xf>
    <xf numFmtId="0" fontId="3" fillId="6" borderId="16" xfId="0" applyFont="1" applyFill="1" applyBorder="1" applyAlignment="1" applyProtection="1">
      <alignment horizontal="center" vertical="top" wrapText="1"/>
    </xf>
    <xf numFmtId="4" fontId="3" fillId="6" borderId="16" xfId="0" applyNumberFormat="1" applyFont="1" applyFill="1" applyBorder="1" applyAlignment="1" applyProtection="1">
      <alignment horizontal="center" vertical="top" wrapText="1"/>
    </xf>
    <xf numFmtId="166" fontId="3" fillId="6" borderId="24" xfId="0" applyNumberFormat="1" applyFont="1" applyFill="1" applyBorder="1" applyAlignment="1" applyProtection="1">
      <alignment horizontal="center" vertical="top" wrapText="1"/>
    </xf>
    <xf numFmtId="0" fontId="3" fillId="6" borderId="28" xfId="0" applyFont="1" applyFill="1" applyBorder="1" applyAlignment="1" applyProtection="1">
      <alignment horizontal="left" vertical="top" wrapText="1"/>
    </xf>
    <xf numFmtId="0" fontId="5" fillId="6" borderId="29" xfId="0" applyFont="1" applyFill="1" applyBorder="1" applyAlignment="1" applyProtection="1">
      <alignment horizontal="justify" vertical="top" wrapText="1"/>
    </xf>
    <xf numFmtId="0" fontId="3" fillId="6" borderId="29" xfId="0" applyFont="1" applyFill="1" applyBorder="1" applyAlignment="1" applyProtection="1">
      <alignment horizontal="center" vertical="top" wrapText="1"/>
    </xf>
    <xf numFmtId="4" fontId="3" fillId="6" borderId="29" xfId="0" applyNumberFormat="1" applyFont="1" applyFill="1" applyBorder="1" applyAlignment="1" applyProtection="1">
      <alignment horizontal="center" vertical="top" wrapText="1"/>
    </xf>
    <xf numFmtId="4" fontId="3" fillId="6" borderId="29" xfId="0" applyNumberFormat="1" applyFont="1" applyFill="1" applyBorder="1" applyAlignment="1" applyProtection="1">
      <alignment horizontal="center" wrapText="1"/>
    </xf>
    <xf numFmtId="166" fontId="3" fillId="6" borderId="30" xfId="0" applyNumberFormat="1" applyFont="1" applyFill="1" applyBorder="1" applyAlignment="1" applyProtection="1">
      <alignment horizontal="center" wrapText="1"/>
    </xf>
    <xf numFmtId="0" fontId="0" fillId="0" borderId="31" xfId="0" applyBorder="1" applyAlignment="1" applyProtection="1">
      <alignment horizontal="left" vertical="top" wrapText="1"/>
    </xf>
    <xf numFmtId="0" fontId="0" fillId="0" borderId="32" xfId="0" applyBorder="1" applyAlignment="1" applyProtection="1">
      <alignment horizontal="justify" vertical="top" wrapText="1"/>
    </xf>
    <xf numFmtId="0" fontId="0" fillId="0" borderId="32" xfId="0" applyBorder="1" applyAlignment="1" applyProtection="1">
      <alignment horizontal="center" wrapText="1"/>
    </xf>
    <xf numFmtId="4" fontId="0" fillId="0" borderId="32" xfId="0" applyNumberFormat="1" applyBorder="1" applyAlignment="1" applyProtection="1">
      <alignment horizontal="right" wrapText="1"/>
    </xf>
    <xf numFmtId="166" fontId="6" fillId="3" borderId="33" xfId="0" applyNumberFormat="1" applyFont="1" applyFill="1" applyBorder="1" applyAlignment="1" applyProtection="1">
      <alignment horizontal="right" wrapText="1"/>
    </xf>
    <xf numFmtId="0" fontId="0" fillId="0" borderId="18" xfId="0" applyBorder="1" applyAlignment="1" applyProtection="1">
      <alignment horizontal="left" vertical="top" wrapText="1"/>
    </xf>
    <xf numFmtId="0" fontId="0" fillId="0" borderId="1" xfId="0" applyBorder="1" applyAlignment="1" applyProtection="1">
      <alignment horizontal="justify" vertical="top" wrapText="1"/>
    </xf>
    <xf numFmtId="0" fontId="0" fillId="0" borderId="1" xfId="0" applyBorder="1" applyAlignment="1" applyProtection="1">
      <alignment horizontal="center" wrapText="1"/>
    </xf>
    <xf numFmtId="4" fontId="0" fillId="0" borderId="1" xfId="0" applyNumberFormat="1" applyBorder="1" applyAlignment="1" applyProtection="1">
      <alignment horizontal="right" wrapText="1"/>
    </xf>
    <xf numFmtId="166" fontId="6" fillId="3" borderId="19" xfId="0" applyNumberFormat="1" applyFont="1" applyFill="1" applyBorder="1" applyAlignment="1" applyProtection="1">
      <alignment horizontal="right" wrapText="1"/>
    </xf>
    <xf numFmtId="0" fontId="0" fillId="0" borderId="34" xfId="0" applyBorder="1" applyAlignment="1" applyProtection="1">
      <alignment horizontal="left" vertical="top" wrapText="1"/>
    </xf>
    <xf numFmtId="0" fontId="0" fillId="0" borderId="35" xfId="0" applyBorder="1" applyAlignment="1" applyProtection="1">
      <alignment horizontal="justify" vertical="top" wrapText="1"/>
    </xf>
    <xf numFmtId="0" fontId="0" fillId="0" borderId="35" xfId="0" applyBorder="1" applyAlignment="1" applyProtection="1">
      <alignment horizontal="center" wrapText="1"/>
    </xf>
    <xf numFmtId="4" fontId="0" fillId="0" borderId="35" xfId="0" applyNumberFormat="1" applyBorder="1" applyAlignment="1" applyProtection="1">
      <alignment horizontal="right" wrapText="1"/>
    </xf>
    <xf numFmtId="166" fontId="6" fillId="3" borderId="36" xfId="0" applyNumberFormat="1" applyFont="1" applyFill="1" applyBorder="1" applyAlignment="1" applyProtection="1">
      <alignment horizontal="right" wrapText="1"/>
    </xf>
    <xf numFmtId="0" fontId="2" fillId="0" borderId="31" xfId="0" applyFont="1" applyBorder="1" applyAlignment="1" applyProtection="1">
      <alignment horizontal="left" vertical="top" wrapText="1"/>
    </xf>
    <xf numFmtId="0" fontId="2" fillId="0" borderId="32" xfId="0" applyFont="1" applyBorder="1" applyAlignment="1" applyProtection="1">
      <alignment horizontal="justify" vertical="top" wrapText="1"/>
    </xf>
    <xf numFmtId="0" fontId="2" fillId="0" borderId="32" xfId="0" applyFont="1" applyBorder="1" applyAlignment="1" applyProtection="1">
      <alignment horizontal="center" wrapText="1"/>
    </xf>
    <xf numFmtId="4" fontId="2" fillId="0" borderId="32" xfId="0" applyNumberFormat="1" applyFont="1" applyBorder="1" applyAlignment="1" applyProtection="1">
      <alignment horizontal="right" wrapText="1"/>
    </xf>
    <xf numFmtId="166" fontId="2" fillId="3" borderId="33" xfId="0" applyNumberFormat="1" applyFont="1" applyFill="1" applyBorder="1" applyAlignment="1" applyProtection="1">
      <alignment horizontal="right" wrapText="1"/>
    </xf>
    <xf numFmtId="166" fontId="0" fillId="0" borderId="0" xfId="0" applyNumberFormat="1" applyAlignment="1" applyProtection="1">
      <alignment horizontal="left" vertical="top" wrapText="1"/>
    </xf>
    <xf numFmtId="0" fontId="2" fillId="0" borderId="34" xfId="0" applyFont="1" applyBorder="1" applyAlignment="1" applyProtection="1">
      <alignment horizontal="left" vertical="top" wrapText="1"/>
    </xf>
    <xf numFmtId="0" fontId="2" fillId="0" borderId="35" xfId="0" applyFont="1" applyBorder="1" applyAlignment="1" applyProtection="1">
      <alignment horizontal="justify" vertical="top" wrapText="1"/>
    </xf>
    <xf numFmtId="0" fontId="2" fillId="0" borderId="35" xfId="0" applyFont="1" applyBorder="1" applyAlignment="1" applyProtection="1">
      <alignment horizontal="center" wrapText="1"/>
    </xf>
    <xf numFmtId="4" fontId="2" fillId="0" borderId="35" xfId="0" applyNumberFormat="1" applyFont="1" applyBorder="1" applyAlignment="1" applyProtection="1">
      <alignment horizontal="right" wrapText="1"/>
    </xf>
    <xf numFmtId="166" fontId="2" fillId="3" borderId="36" xfId="0" applyNumberFormat="1" applyFont="1" applyFill="1" applyBorder="1" applyAlignment="1" applyProtection="1">
      <alignment horizontal="right" wrapText="1"/>
    </xf>
    <xf numFmtId="0" fontId="2" fillId="5" borderId="20" xfId="0" applyFont="1" applyFill="1" applyBorder="1" applyAlignment="1" applyProtection="1">
      <alignment horizontal="left" vertical="top" wrapText="1"/>
    </xf>
    <xf numFmtId="0" fontId="2" fillId="5" borderId="4" xfId="0" applyFont="1" applyFill="1" applyBorder="1" applyAlignment="1" applyProtection="1">
      <alignment horizontal="justify" vertical="top" wrapText="1"/>
    </xf>
    <xf numFmtId="0" fontId="0" fillId="5" borderId="4" xfId="0" applyFill="1" applyBorder="1" applyAlignment="1" applyProtection="1">
      <alignment horizontal="center" wrapText="1"/>
    </xf>
    <xf numFmtId="4" fontId="0" fillId="5" borderId="4" xfId="0" applyNumberFormat="1" applyFill="1" applyBorder="1" applyAlignment="1" applyProtection="1">
      <alignment horizontal="right" wrapText="1"/>
    </xf>
    <xf numFmtId="166" fontId="0" fillId="5" borderId="21" xfId="0" applyNumberFormat="1" applyFill="1" applyBorder="1" applyAlignment="1" applyProtection="1">
      <alignment horizontal="right" wrapText="1"/>
    </xf>
    <xf numFmtId="0" fontId="0" fillId="0" borderId="0" xfId="0" applyBorder="1" applyAlignment="1" applyProtection="1">
      <alignment horizontal="left" wrapText="1"/>
    </xf>
    <xf numFmtId="4" fontId="7" fillId="0" borderId="4" xfId="0" applyNumberFormat="1" applyFont="1" applyFill="1" applyBorder="1" applyAlignment="1" applyProtection="1">
      <alignment horizontal="center"/>
    </xf>
    <xf numFmtId="4" fontId="8" fillId="0" borderId="4" xfId="4" applyNumberFormat="1" applyFont="1" applyBorder="1" applyAlignment="1" applyProtection="1">
      <alignment horizontal="right"/>
    </xf>
    <xf numFmtId="4" fontId="7" fillId="0" borderId="4" xfId="0" applyNumberFormat="1" applyFont="1" applyFill="1" applyBorder="1" applyProtection="1"/>
    <xf numFmtId="166" fontId="7" fillId="0" borderId="21" xfId="0" applyNumberFormat="1" applyFont="1" applyFill="1" applyBorder="1" applyProtection="1"/>
    <xf numFmtId="49" fontId="14" fillId="5" borderId="20" xfId="0" applyNumberFormat="1" applyFont="1" applyFill="1" applyBorder="1" applyAlignment="1" applyProtection="1">
      <alignment vertical="center"/>
    </xf>
    <xf numFmtId="4" fontId="15" fillId="5" borderId="4" xfId="0" applyNumberFormat="1" applyFont="1" applyFill="1" applyBorder="1" applyAlignment="1" applyProtection="1">
      <alignment vertical="center"/>
    </xf>
    <xf numFmtId="166" fontId="15" fillId="5" borderId="21" xfId="0" applyNumberFormat="1" applyFont="1" applyFill="1" applyBorder="1" applyAlignment="1" applyProtection="1">
      <alignment vertical="center"/>
    </xf>
    <xf numFmtId="0" fontId="0" fillId="5" borderId="3" xfId="0" applyFill="1" applyBorder="1" applyAlignment="1" applyProtection="1">
      <alignment horizontal="center" wrapText="1"/>
    </xf>
    <xf numFmtId="4" fontId="0" fillId="5" borderId="3" xfId="0" applyNumberFormat="1" applyFill="1" applyBorder="1" applyAlignment="1" applyProtection="1">
      <alignment horizontal="right" wrapText="1"/>
    </xf>
    <xf numFmtId="166" fontId="0" fillId="5" borderId="22" xfId="0" applyNumberFormat="1" applyFill="1" applyBorder="1" applyAlignment="1" applyProtection="1">
      <alignment horizontal="right" wrapText="1"/>
    </xf>
    <xf numFmtId="4" fontId="0" fillId="0" borderId="4" xfId="0" applyNumberFormat="1" applyFill="1" applyBorder="1" applyAlignment="1" applyProtection="1">
      <alignment horizontal="center"/>
    </xf>
    <xf numFmtId="171" fontId="0" fillId="0" borderId="21" xfId="0" applyNumberFormat="1" applyFill="1" applyBorder="1" applyProtection="1"/>
    <xf numFmtId="4" fontId="0" fillId="0" borderId="4" xfId="0" applyNumberFormat="1" applyFill="1" applyBorder="1" applyProtection="1"/>
    <xf numFmtId="14" fontId="2" fillId="5" borderId="20" xfId="0" applyNumberFormat="1" applyFont="1" applyFill="1" applyBorder="1" applyAlignment="1" applyProtection="1">
      <alignment horizontal="left" vertical="top" wrapText="1"/>
    </xf>
    <xf numFmtId="166" fontId="0" fillId="5" borderId="3" xfId="0" applyNumberFormat="1" applyFill="1" applyBorder="1" applyAlignment="1" applyProtection="1">
      <alignment horizontal="right" wrapText="1"/>
    </xf>
    <xf numFmtId="49" fontId="15" fillId="0" borderId="0" xfId="0" applyNumberFormat="1" applyFont="1" applyAlignment="1" applyProtection="1">
      <alignment horizontal="left"/>
    </xf>
    <xf numFmtId="0" fontId="15" fillId="0" borderId="0" xfId="0" applyFont="1" applyAlignment="1" applyProtection="1">
      <alignment horizontal="left" vertical="top" wrapText="1"/>
    </xf>
    <xf numFmtId="2" fontId="15" fillId="0" borderId="0" xfId="0" applyNumberFormat="1" applyFont="1" applyAlignment="1" applyProtection="1">
      <alignment horizontal="right"/>
    </xf>
    <xf numFmtId="4" fontId="15" fillId="0" borderId="0" xfId="0" applyNumberFormat="1" applyFont="1" applyAlignment="1" applyProtection="1">
      <alignment horizontal="right"/>
    </xf>
    <xf numFmtId="0" fontId="15" fillId="0" borderId="0" xfId="0" applyFont="1" applyProtection="1"/>
    <xf numFmtId="0" fontId="4" fillId="0" borderId="4" xfId="6" applyFont="1" applyFill="1" applyBorder="1" applyAlignment="1" applyProtection="1">
      <alignment horizontal="left" vertical="top" wrapText="1"/>
    </xf>
    <xf numFmtId="49" fontId="0" fillId="0" borderId="0" xfId="0" applyNumberFormat="1" applyFill="1" applyAlignment="1" applyProtection="1">
      <alignment horizontal="left"/>
    </xf>
    <xf numFmtId="0" fontId="0" fillId="0" borderId="0" xfId="0" applyFill="1" applyAlignment="1" applyProtection="1">
      <alignment horizontal="left" vertical="top" wrapText="1"/>
    </xf>
    <xf numFmtId="2" fontId="0" fillId="0" borderId="0" xfId="0" applyNumberFormat="1" applyFill="1" applyAlignment="1" applyProtection="1">
      <alignment horizontal="right"/>
    </xf>
    <xf numFmtId="4" fontId="0" fillId="0" borderId="0" xfId="0" applyNumberFormat="1" applyFill="1" applyAlignment="1" applyProtection="1">
      <alignment horizontal="right"/>
    </xf>
    <xf numFmtId="49" fontId="6" fillId="3" borderId="20" xfId="0" applyNumberFormat="1" applyFont="1" applyFill="1" applyBorder="1" applyAlignment="1" applyProtection="1">
      <alignment vertical="center"/>
    </xf>
    <xf numFmtId="49" fontId="6" fillId="3" borderId="2" xfId="0" applyNumberFormat="1" applyFont="1" applyFill="1" applyBorder="1" applyAlignment="1" applyProtection="1">
      <alignment vertical="center"/>
    </xf>
    <xf numFmtId="49" fontId="6" fillId="3" borderId="2" xfId="0" applyNumberFormat="1" applyFont="1" applyFill="1" applyBorder="1" applyAlignment="1" applyProtection="1">
      <alignment horizontal="center" vertical="center"/>
    </xf>
    <xf numFmtId="4" fontId="0" fillId="3" borderId="2" xfId="0" applyNumberFormat="1" applyFill="1" applyBorder="1" applyAlignment="1" applyProtection="1">
      <alignment vertical="center"/>
    </xf>
    <xf numFmtId="166" fontId="6" fillId="3" borderId="17" xfId="0" applyNumberFormat="1" applyFont="1" applyFill="1" applyBorder="1" applyAlignment="1" applyProtection="1">
      <alignment vertical="center"/>
    </xf>
    <xf numFmtId="4" fontId="15" fillId="5" borderId="3" xfId="0" applyNumberFormat="1" applyFont="1" applyFill="1" applyBorder="1" applyAlignment="1" applyProtection="1">
      <alignment vertical="center"/>
    </xf>
    <xf numFmtId="166" fontId="15" fillId="5" borderId="22" xfId="0" applyNumberFormat="1" applyFont="1" applyFill="1" applyBorder="1" applyAlignment="1" applyProtection="1">
      <alignment vertical="center"/>
    </xf>
    <xf numFmtId="49" fontId="2" fillId="5" borderId="20" xfId="0" applyNumberFormat="1" applyFont="1" applyFill="1" applyBorder="1" applyAlignment="1" applyProtection="1">
      <alignment horizontal="left" vertical="top" wrapText="1"/>
    </xf>
    <xf numFmtId="0" fontId="2" fillId="5" borderId="3" xfId="0" applyFont="1" applyFill="1" applyBorder="1" applyAlignment="1" applyProtection="1">
      <alignment horizontal="justify" vertical="top" wrapText="1"/>
    </xf>
    <xf numFmtId="49" fontId="2" fillId="5" borderId="23" xfId="0" applyNumberFormat="1" applyFont="1" applyFill="1" applyBorder="1" applyAlignment="1" applyProtection="1">
      <alignment horizontal="left" vertical="top" wrapText="1"/>
    </xf>
    <xf numFmtId="49" fontId="0" fillId="0" borderId="20" xfId="0" applyNumberFormat="1" applyFill="1" applyBorder="1" applyAlignment="1" applyProtection="1">
      <alignment horizontal="left" vertical="top"/>
    </xf>
    <xf numFmtId="0" fontId="0" fillId="0" borderId="6" xfId="0" applyFill="1" applyBorder="1" applyAlignment="1" applyProtection="1">
      <alignment horizontal="left" wrapText="1"/>
    </xf>
    <xf numFmtId="49" fontId="0" fillId="0" borderId="23" xfId="0" applyNumberFormat="1" applyBorder="1" applyAlignment="1" applyProtection="1">
      <alignment horizontal="left" vertical="top"/>
    </xf>
    <xf numFmtId="4" fontId="0" fillId="0" borderId="3" xfId="0" applyNumberFormat="1" applyFill="1" applyBorder="1" applyAlignment="1" applyProtection="1">
      <alignment horizontal="center"/>
    </xf>
    <xf numFmtId="4" fontId="0" fillId="0" borderId="3" xfId="0" applyNumberFormat="1" applyFill="1" applyBorder="1" applyAlignment="1" applyProtection="1">
      <alignment horizontal="right"/>
    </xf>
    <xf numFmtId="0" fontId="0" fillId="0" borderId="4" xfId="0" applyFont="1" applyFill="1" applyBorder="1" applyAlignment="1" applyProtection="1">
      <alignment horizontal="justify" vertical="top" wrapText="1"/>
    </xf>
    <xf numFmtId="4" fontId="0" fillId="0" borderId="3" xfId="0" applyNumberFormat="1" applyFill="1" applyBorder="1" applyAlignment="1" applyProtection="1">
      <alignment horizontal="right" wrapText="1"/>
    </xf>
    <xf numFmtId="0" fontId="0" fillId="5" borderId="0" xfId="0" applyFill="1" applyProtection="1"/>
    <xf numFmtId="49" fontId="6" fillId="5" borderId="20" xfId="0" applyNumberFormat="1" applyFont="1" applyFill="1" applyBorder="1" applyAlignment="1" applyProtection="1">
      <alignment horizontal="left" vertical="top"/>
    </xf>
    <xf numFmtId="0" fontId="6" fillId="5" borderId="4" xfId="0" applyFont="1" applyFill="1" applyBorder="1" applyAlignment="1" applyProtection="1">
      <alignment horizontal="left" wrapText="1"/>
    </xf>
    <xf numFmtId="4" fontId="0" fillId="5" borderId="4" xfId="0" applyNumberFormat="1" applyFill="1" applyBorder="1" applyAlignment="1" applyProtection="1">
      <alignment horizontal="center"/>
    </xf>
    <xf numFmtId="4" fontId="0" fillId="5" borderId="4" xfId="0" applyNumberFormat="1" applyFill="1" applyBorder="1" applyAlignment="1" applyProtection="1">
      <alignment horizontal="right"/>
    </xf>
    <xf numFmtId="166" fontId="0" fillId="5" borderId="4" xfId="0" applyNumberFormat="1" applyFill="1" applyBorder="1" applyAlignment="1" applyProtection="1">
      <alignment horizontal="right"/>
    </xf>
    <xf numFmtId="166" fontId="0" fillId="5" borderId="21" xfId="0" applyNumberFormat="1" applyFill="1" applyBorder="1" applyProtection="1"/>
    <xf numFmtId="0" fontId="8" fillId="0" borderId="4" xfId="0" applyFont="1" applyFill="1" applyBorder="1" applyAlignment="1" applyProtection="1">
      <alignment horizontal="left" wrapText="1"/>
    </xf>
    <xf numFmtId="0" fontId="0" fillId="0" borderId="1" xfId="0" applyBorder="1" applyAlignment="1" applyProtection="1">
      <alignment horizontal="left" vertical="top" wrapText="1"/>
    </xf>
    <xf numFmtId="49" fontId="6" fillId="3" borderId="25" xfId="0" applyNumberFormat="1" applyFont="1" applyFill="1" applyBorder="1" applyAlignment="1" applyProtection="1">
      <alignment vertical="center"/>
    </xf>
    <xf numFmtId="49" fontId="6" fillId="3" borderId="7" xfId="0" applyNumberFormat="1" applyFont="1" applyFill="1" applyBorder="1" applyAlignment="1" applyProtection="1">
      <alignment vertical="center"/>
    </xf>
    <xf numFmtId="49" fontId="6" fillId="3" borderId="7" xfId="0" applyNumberFormat="1" applyFont="1" applyFill="1" applyBorder="1" applyAlignment="1" applyProtection="1">
      <alignment horizontal="center" vertical="center"/>
    </xf>
    <xf numFmtId="4" fontId="0" fillId="3" borderId="7" xfId="0" applyNumberFormat="1" applyFill="1" applyBorder="1" applyAlignment="1" applyProtection="1">
      <alignment vertical="center"/>
    </xf>
    <xf numFmtId="166" fontId="6" fillId="3" borderId="26" xfId="0" applyNumberFormat="1" applyFont="1" applyFill="1" applyBorder="1" applyAlignment="1" applyProtection="1">
      <alignment vertical="center"/>
    </xf>
    <xf numFmtId="0" fontId="0" fillId="0" borderId="0" xfId="0" applyBorder="1" applyAlignment="1" applyProtection="1">
      <alignment horizontal="left" vertical="top" wrapText="1"/>
    </xf>
    <xf numFmtId="0" fontId="0" fillId="0" borderId="0" xfId="0" applyBorder="1" applyAlignment="1" applyProtection="1">
      <alignment horizontal="justify" vertical="top" wrapText="1"/>
    </xf>
    <xf numFmtId="0" fontId="0" fillId="0" borderId="0" xfId="0" applyBorder="1" applyAlignment="1" applyProtection="1">
      <alignment horizontal="center" wrapText="1"/>
    </xf>
    <xf numFmtId="4" fontId="0" fillId="0" borderId="0" xfId="0" applyNumberFormat="1" applyBorder="1" applyAlignment="1" applyProtection="1">
      <alignment horizontal="right" wrapText="1"/>
    </xf>
    <xf numFmtId="44" fontId="8" fillId="0" borderId="5" xfId="8" applyNumberFormat="1" applyFont="1" applyBorder="1" applyAlignment="1" applyProtection="1">
      <alignment wrapText="1"/>
      <protection locked="0"/>
    </xf>
    <xf numFmtId="49" fontId="32" fillId="0" borderId="12" xfId="0" applyNumberFormat="1" applyFont="1" applyFill="1" applyBorder="1" applyAlignment="1">
      <alignment horizontal="left" vertical="center" wrapText="1"/>
    </xf>
    <xf numFmtId="49" fontId="32" fillId="0" borderId="13" xfId="0" applyNumberFormat="1" applyFont="1" applyFill="1" applyBorder="1" applyAlignment="1">
      <alignment horizontal="left" vertical="center" wrapText="1"/>
    </xf>
    <xf numFmtId="49" fontId="32" fillId="0" borderId="14" xfId="0" applyNumberFormat="1" applyFont="1" applyFill="1" applyBorder="1" applyAlignment="1">
      <alignment horizontal="left" vertical="center" wrapText="1"/>
    </xf>
    <xf numFmtId="49" fontId="32" fillId="0" borderId="37" xfId="0" applyNumberFormat="1" applyFont="1" applyFill="1" applyBorder="1" applyAlignment="1">
      <alignment horizontal="left" vertical="center" wrapText="1"/>
    </xf>
    <xf numFmtId="49" fontId="32" fillId="0" borderId="0" xfId="0" applyNumberFormat="1" applyFont="1" applyFill="1" applyBorder="1" applyAlignment="1">
      <alignment horizontal="left" vertical="center" wrapText="1"/>
    </xf>
    <xf numFmtId="49" fontId="32" fillId="0" borderId="38" xfId="0" applyNumberFormat="1" applyFont="1" applyFill="1" applyBorder="1" applyAlignment="1">
      <alignment horizontal="left" vertical="center" wrapText="1"/>
    </xf>
    <xf numFmtId="49" fontId="32" fillId="0" borderId="41" xfId="0" applyNumberFormat="1" applyFont="1" applyFill="1" applyBorder="1" applyAlignment="1">
      <alignment horizontal="left" vertical="center" wrapText="1"/>
    </xf>
    <xf numFmtId="49" fontId="32" fillId="0" borderId="42" xfId="0" applyNumberFormat="1" applyFont="1" applyFill="1" applyBorder="1" applyAlignment="1">
      <alignment horizontal="left" vertical="center" wrapText="1"/>
    </xf>
    <xf numFmtId="49" fontId="32" fillId="0" borderId="44" xfId="0" applyNumberFormat="1"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37"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38" xfId="0" applyFont="1" applyFill="1" applyBorder="1" applyAlignment="1">
      <alignment horizontal="left" vertical="center" wrapText="1"/>
    </xf>
    <xf numFmtId="0" fontId="32" fillId="0" borderId="41"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11" fillId="0" borderId="42" xfId="0" applyFont="1" applyBorder="1" applyAlignment="1">
      <alignment horizontal="right"/>
    </xf>
    <xf numFmtId="0" fontId="16" fillId="0" borderId="9" xfId="0" applyFont="1" applyBorder="1" applyAlignment="1"/>
    <xf numFmtId="0" fontId="16" fillId="0" borderId="10" xfId="0" applyFont="1" applyBorder="1" applyAlignment="1"/>
    <xf numFmtId="0" fontId="16" fillId="0" borderId="11" xfId="0" applyFont="1" applyBorder="1" applyAlignment="1"/>
    <xf numFmtId="0" fontId="11" fillId="0" borderId="4" xfId="3" applyFont="1" applyBorder="1" applyAlignment="1">
      <alignment wrapText="1" shrinkToFit="1"/>
    </xf>
    <xf numFmtId="0" fontId="12" fillId="0" borderId="4" xfId="0" applyFont="1" applyBorder="1" applyAlignment="1">
      <alignment wrapText="1" shrinkToFit="1"/>
    </xf>
    <xf numFmtId="0" fontId="12" fillId="0" borderId="15" xfId="0" applyFont="1" applyBorder="1" applyAlignment="1"/>
    <xf numFmtId="0" fontId="12" fillId="0" borderId="46" xfId="0" applyFont="1" applyBorder="1" applyAlignment="1"/>
    <xf numFmtId="49" fontId="14" fillId="5" borderId="3" xfId="0" applyNumberFormat="1" applyFont="1" applyFill="1" applyBorder="1" applyAlignment="1" applyProtection="1">
      <alignment horizontal="left" vertical="center"/>
    </xf>
    <xf numFmtId="0" fontId="15" fillId="5" borderId="3" xfId="0" applyFont="1" applyFill="1" applyBorder="1" applyAlignment="1" applyProtection="1">
      <alignment vertical="center"/>
    </xf>
    <xf numFmtId="0" fontId="9" fillId="6" borderId="12" xfId="0" applyFont="1" applyFill="1" applyBorder="1" applyAlignment="1" applyProtection="1">
      <alignment horizontal="center" vertical="center" wrapText="1"/>
    </xf>
    <xf numFmtId="0" fontId="9" fillId="6" borderId="13" xfId="0" applyFont="1" applyFill="1" applyBorder="1" applyAlignment="1" applyProtection="1">
      <alignment horizontal="center" vertical="center" wrapText="1"/>
    </xf>
    <xf numFmtId="0" fontId="9" fillId="6" borderId="14" xfId="0" applyFont="1" applyFill="1" applyBorder="1" applyAlignment="1" applyProtection="1">
      <alignment horizontal="center" vertical="center" wrapText="1"/>
    </xf>
    <xf numFmtId="49" fontId="14" fillId="5" borderId="4" xfId="0" applyNumberFormat="1" applyFont="1" applyFill="1" applyBorder="1" applyAlignment="1" applyProtection="1">
      <alignment horizontal="left" vertical="center"/>
    </xf>
    <xf numFmtId="0" fontId="15" fillId="5" borderId="4" xfId="0" applyFont="1" applyFill="1" applyBorder="1" applyAlignment="1" applyProtection="1">
      <alignment vertical="center"/>
    </xf>
    <xf numFmtId="0" fontId="2" fillId="0" borderId="0" xfId="0" applyFont="1" applyFill="1" applyAlignment="1" applyProtection="1">
      <alignment wrapText="1"/>
    </xf>
    <xf numFmtId="0" fontId="0" fillId="0" borderId="0" xfId="0" applyFill="1" applyAlignment="1" applyProtection="1">
      <alignment wrapText="1"/>
    </xf>
    <xf numFmtId="0" fontId="0" fillId="0" borderId="46" xfId="0" applyFill="1" applyBorder="1" applyAlignment="1" applyProtection="1">
      <alignment horizontal="left" vertical="top" wrapText="1"/>
    </xf>
    <xf numFmtId="0" fontId="0" fillId="0" borderId="15" xfId="0" applyBorder="1" applyAlignment="1" applyProtection="1">
      <alignment horizontal="justify" vertical="top" wrapText="1"/>
    </xf>
    <xf numFmtId="0" fontId="0" fillId="0" borderId="15" xfId="0" applyFill="1" applyBorder="1" applyAlignment="1" applyProtection="1">
      <alignment horizontal="justify" vertical="top" wrapText="1"/>
    </xf>
    <xf numFmtId="0" fontId="2" fillId="5" borderId="10" xfId="0" applyFont="1" applyFill="1" applyBorder="1" applyAlignment="1" applyProtection="1">
      <alignment wrapText="1"/>
    </xf>
    <xf numFmtId="0" fontId="0" fillId="5" borderId="10" xfId="0" applyFill="1" applyBorder="1" applyAlignment="1" applyProtection="1">
      <alignment wrapText="1"/>
    </xf>
    <xf numFmtId="0" fontId="0" fillId="0" borderId="13" xfId="0" applyBorder="1" applyAlignment="1" applyProtection="1">
      <alignment horizontal="justify" vertical="top" wrapText="1"/>
    </xf>
    <xf numFmtId="0" fontId="2" fillId="0" borderId="43" xfId="0" applyFont="1" applyBorder="1" applyAlignment="1" applyProtection="1">
      <alignment horizontal="left" vertical="top" wrapText="1"/>
    </xf>
    <xf numFmtId="0" fontId="2" fillId="0" borderId="43" xfId="0" applyFont="1" applyBorder="1" applyAlignment="1" applyProtection="1">
      <alignment horizontal="left" vertical="top"/>
    </xf>
    <xf numFmtId="0" fontId="0" fillId="0" borderId="13" xfId="0" applyFill="1" applyBorder="1" applyAlignment="1" applyProtection="1">
      <alignment horizontal="left" vertical="top" wrapText="1"/>
    </xf>
    <xf numFmtId="0" fontId="0" fillId="0" borderId="46" xfId="0" applyFill="1" applyBorder="1" applyAlignment="1" applyProtection="1">
      <alignment wrapText="1"/>
    </xf>
    <xf numFmtId="0" fontId="0" fillId="0" borderId="13" xfId="0" applyFill="1" applyBorder="1" applyAlignment="1" applyProtection="1">
      <alignment horizontal="justify" vertical="top" wrapText="1"/>
    </xf>
    <xf numFmtId="0" fontId="4" fillId="0" borderId="15" xfId="0" applyFont="1" applyFill="1" applyBorder="1" applyAlignment="1" applyProtection="1">
      <alignment horizontal="justify" vertical="top" wrapText="1"/>
    </xf>
    <xf numFmtId="0" fontId="0" fillId="0" borderId="46" xfId="0" applyBorder="1" applyAlignment="1" applyProtection="1">
      <alignment horizontal="justify" vertical="top" wrapText="1"/>
    </xf>
    <xf numFmtId="0" fontId="4" fillId="5" borderId="10" xfId="0" applyFont="1" applyFill="1" applyBorder="1" applyAlignment="1" applyProtection="1">
      <alignment wrapText="1"/>
    </xf>
    <xf numFmtId="0" fontId="2" fillId="5" borderId="10" xfId="0" applyFont="1" applyFill="1" applyBorder="1" applyAlignment="1" applyProtection="1">
      <alignment horizontal="justify" vertical="top" wrapText="1"/>
    </xf>
    <xf numFmtId="0" fontId="0" fillId="5" borderId="10" xfId="0" applyFill="1" applyBorder="1" applyAlignment="1" applyProtection="1">
      <alignment horizontal="justify" vertical="top" wrapText="1"/>
    </xf>
    <xf numFmtId="0" fontId="0" fillId="0" borderId="10" xfId="0" applyFill="1" applyBorder="1" applyAlignment="1" applyProtection="1">
      <alignment horizontal="justify" vertical="top" wrapText="1"/>
    </xf>
    <xf numFmtId="0" fontId="0" fillId="0" borderId="46" xfId="0" applyFill="1" applyBorder="1" applyAlignment="1" applyProtection="1">
      <alignment horizontal="left" wrapText="1"/>
    </xf>
    <xf numFmtId="0" fontId="2" fillId="0" borderId="10" xfId="0" applyFont="1" applyFill="1" applyBorder="1" applyAlignment="1" applyProtection="1">
      <alignment wrapText="1"/>
    </xf>
    <xf numFmtId="0" fontId="0" fillId="0" borderId="10" xfId="0" applyFill="1" applyBorder="1" applyAlignment="1" applyProtection="1">
      <alignment wrapText="1"/>
    </xf>
    <xf numFmtId="0" fontId="0" fillId="0" borderId="15" xfId="0" applyBorder="1" applyAlignment="1" applyProtection="1">
      <alignment horizontal="justify" vertical="top"/>
    </xf>
    <xf numFmtId="0" fontId="28" fillId="0" borderId="15" xfId="0" applyFont="1" applyFill="1" applyBorder="1" applyAlignment="1" applyProtection="1">
      <alignment horizontal="justify" vertical="top" wrapText="1"/>
    </xf>
    <xf numFmtId="0" fontId="0" fillId="5" borderId="10" xfId="0" applyFill="1" applyBorder="1" applyProtection="1"/>
    <xf numFmtId="0" fontId="0" fillId="0" borderId="15" xfId="0" applyFill="1" applyBorder="1" applyAlignment="1" applyProtection="1">
      <alignment horizontal="left" vertical="top" wrapText="1"/>
    </xf>
    <xf numFmtId="0" fontId="0" fillId="0" borderId="0" xfId="0" applyFill="1" applyBorder="1" applyAlignment="1" applyProtection="1">
      <alignment horizontal="left" vertical="top"/>
    </xf>
    <xf numFmtId="0" fontId="0" fillId="0" borderId="13" xfId="0" applyFill="1" applyBorder="1" applyAlignment="1" applyProtection="1">
      <alignment horizontal="justify" vertical="top"/>
    </xf>
    <xf numFmtId="0" fontId="31" fillId="6" borderId="9" xfId="0" applyFont="1" applyFill="1" applyBorder="1" applyAlignment="1" applyProtection="1">
      <alignment horizontal="center" wrapText="1"/>
    </xf>
    <xf numFmtId="0" fontId="31" fillId="6" borderId="10" xfId="0" applyFont="1" applyFill="1" applyBorder="1" applyAlignment="1" applyProtection="1">
      <alignment horizontal="center"/>
    </xf>
    <xf numFmtId="0" fontId="31" fillId="6" borderId="11" xfId="0" applyFont="1" applyFill="1" applyBorder="1" applyAlignment="1" applyProtection="1">
      <alignment horizontal="center"/>
    </xf>
    <xf numFmtId="0" fontId="2" fillId="5" borderId="13" xfId="0" applyFont="1" applyFill="1" applyBorder="1" applyAlignment="1" applyProtection="1">
      <alignment wrapText="1"/>
    </xf>
    <xf numFmtId="0" fontId="0" fillId="5" borderId="13" xfId="0" applyFill="1" applyBorder="1" applyAlignment="1" applyProtection="1">
      <alignment wrapText="1"/>
    </xf>
    <xf numFmtId="0" fontId="2" fillId="5" borderId="10" xfId="0" applyFont="1" applyFill="1" applyBorder="1" applyAlignment="1" applyProtection="1">
      <alignment vertical="top" wrapText="1"/>
    </xf>
    <xf numFmtId="0" fontId="0" fillId="5" borderId="10" xfId="0" applyFill="1" applyBorder="1" applyAlignment="1" applyProtection="1">
      <alignment vertical="top" wrapText="1"/>
    </xf>
    <xf numFmtId="0" fontId="5" fillId="2" borderId="12" xfId="0" applyFont="1" applyFill="1" applyBorder="1" applyAlignment="1" applyProtection="1">
      <alignment horizontal="center"/>
    </xf>
    <xf numFmtId="0" fontId="5" fillId="2" borderId="13" xfId="0" applyFont="1" applyFill="1" applyBorder="1" applyAlignment="1" applyProtection="1">
      <alignment horizontal="center"/>
    </xf>
    <xf numFmtId="0" fontId="5" fillId="2" borderId="14" xfId="0" applyFont="1" applyFill="1" applyBorder="1" applyAlignment="1" applyProtection="1">
      <alignment horizontal="center"/>
    </xf>
    <xf numFmtId="0" fontId="0" fillId="0" borderId="46" xfId="0" applyFont="1" applyFill="1" applyBorder="1" applyAlignment="1" applyProtection="1">
      <alignment horizontal="left" wrapText="1"/>
    </xf>
    <xf numFmtId="0" fontId="2" fillId="0" borderId="10" xfId="0" applyFont="1" applyFill="1" applyBorder="1" applyAlignment="1" applyProtection="1">
      <alignment horizontal="left" wrapText="1"/>
    </xf>
    <xf numFmtId="0" fontId="2" fillId="3" borderId="45" xfId="0" applyFont="1" applyFill="1" applyBorder="1" applyAlignment="1" applyProtection="1">
      <alignment wrapText="1"/>
    </xf>
    <xf numFmtId="0" fontId="0" fillId="3" borderId="45" xfId="0" applyFill="1" applyBorder="1" applyAlignment="1" applyProtection="1">
      <alignment wrapText="1"/>
    </xf>
  </cellXfs>
  <cellStyles count="11">
    <cellStyle name="Navadno" xfId="0" builtinId="0"/>
    <cellStyle name="Navadno 2" xfId="1"/>
    <cellStyle name="Navadno 2 4" xfId="2"/>
    <cellStyle name="Navadno 3" xfId="8"/>
    <cellStyle name="Navadno 3 2" xfId="10"/>
    <cellStyle name="Navadno_Rekapitulacija Galerija Meljski hrib" xfId="3"/>
    <cellStyle name="Normal 2" xfId="4"/>
    <cellStyle name="Normal 2 2" xfId="9"/>
    <cellStyle name="Normal 3" xfId="5"/>
    <cellStyle name="Normal_1.3.2 2" xfId="6"/>
    <cellStyle name="Valuta" xfId="7" builtinId="4"/>
  </cellStyles>
  <dxfs count="0"/>
  <tableStyles count="0" defaultTableStyle="TableStyleMedium9"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29"/>
  <sheetViews>
    <sheetView topLeftCell="B1" workbookViewId="0">
      <selection activeCell="H8" sqref="H8"/>
    </sheetView>
  </sheetViews>
  <sheetFormatPr defaultRowHeight="12.75" x14ac:dyDescent="0.2"/>
  <cols>
    <col min="1" max="1" width="2.42578125" style="33" hidden="1" customWidth="1"/>
    <col min="2" max="2" width="5.5703125" style="33" customWidth="1"/>
    <col min="3" max="5" width="9.140625" style="33"/>
    <col min="6" max="6" width="19.7109375" style="33" customWidth="1"/>
    <col min="7" max="7" width="17.5703125" style="33" customWidth="1"/>
    <col min="8" max="8" width="14.28515625" style="33" customWidth="1"/>
    <col min="9" max="9" width="14.7109375" style="33" customWidth="1"/>
    <col min="10" max="10" width="9.140625" style="33"/>
    <col min="11" max="11" width="11.7109375" style="33" bestFit="1" customWidth="1"/>
    <col min="12" max="16384" width="9.140625" style="33"/>
  </cols>
  <sheetData>
    <row r="3" spans="2:11" ht="13.5" thickBot="1" x14ac:dyDescent="0.25"/>
    <row r="4" spans="2:11" ht="16.5" thickBot="1" x14ac:dyDescent="0.3">
      <c r="B4" s="387" t="s">
        <v>152</v>
      </c>
      <c r="C4" s="388"/>
      <c r="D4" s="388"/>
      <c r="E4" s="388"/>
      <c r="F4" s="388"/>
      <c r="G4" s="388"/>
      <c r="H4" s="388"/>
      <c r="I4" s="389"/>
    </row>
    <row r="5" spans="2:11" x14ac:dyDescent="0.2">
      <c r="B5" s="34"/>
      <c r="C5" s="6"/>
      <c r="D5" s="6"/>
      <c r="E5" s="6"/>
      <c r="F5" s="6"/>
      <c r="G5" s="6"/>
      <c r="H5" s="6"/>
      <c r="I5" s="26"/>
    </row>
    <row r="6" spans="2:11" ht="44.25" customHeight="1" x14ac:dyDescent="0.25">
      <c r="B6" s="27" t="s">
        <v>36</v>
      </c>
      <c r="C6" s="2" t="s">
        <v>39</v>
      </c>
      <c r="D6" s="390" t="s">
        <v>37</v>
      </c>
      <c r="E6" s="391"/>
      <c r="F6" s="391"/>
      <c r="G6" s="54" t="s">
        <v>38</v>
      </c>
      <c r="H6" s="45" t="s">
        <v>522</v>
      </c>
      <c r="I6" s="44" t="s">
        <v>46</v>
      </c>
    </row>
    <row r="7" spans="2:11" ht="15" thickBot="1" x14ac:dyDescent="0.25">
      <c r="B7" s="28"/>
      <c r="C7" s="31"/>
      <c r="D7" s="32"/>
      <c r="E7" s="32"/>
      <c r="F7" s="32"/>
      <c r="G7" s="32"/>
      <c r="H7" s="32"/>
      <c r="I7" s="43"/>
    </row>
    <row r="8" spans="2:11" ht="15" x14ac:dyDescent="0.25">
      <c r="B8" s="22">
        <v>1</v>
      </c>
      <c r="C8" s="23" t="s">
        <v>85</v>
      </c>
      <c r="D8" s="392" t="s">
        <v>93</v>
      </c>
      <c r="E8" s="392"/>
      <c r="F8" s="392"/>
      <c r="G8" s="24" t="s">
        <v>94</v>
      </c>
      <c r="H8" s="50">
        <f>'NAČRT CESTE'!F11</f>
        <v>0</v>
      </c>
      <c r="I8" s="25">
        <f>'NAČRT CESTE'!F13</f>
        <v>0</v>
      </c>
    </row>
    <row r="9" spans="2:11" ht="15.75" thickBot="1" x14ac:dyDescent="0.3">
      <c r="B9" s="46">
        <v>2</v>
      </c>
      <c r="C9" s="47" t="s">
        <v>86</v>
      </c>
      <c r="D9" s="393" t="s">
        <v>92</v>
      </c>
      <c r="E9" s="393"/>
      <c r="F9" s="393"/>
      <c r="G9" s="48" t="s">
        <v>94</v>
      </c>
      <c r="H9" s="51">
        <f>'SANACIJA PLAZU'!F259</f>
        <v>19800</v>
      </c>
      <c r="I9" s="49">
        <f>'SANACIJA PLAZU'!F261</f>
        <v>24156</v>
      </c>
    </row>
    <row r="10" spans="2:11" ht="15.75" thickBot="1" x14ac:dyDescent="0.3">
      <c r="B10" s="16"/>
      <c r="C10" s="17"/>
      <c r="D10" s="17"/>
      <c r="E10" s="17"/>
      <c r="F10" s="386" t="s">
        <v>40</v>
      </c>
      <c r="G10" s="386"/>
      <c r="H10" s="52">
        <f>SUM(H8:H9)</f>
        <v>19800</v>
      </c>
      <c r="I10" s="53">
        <f>SUM(I8:I9)</f>
        <v>24156</v>
      </c>
    </row>
    <row r="11" spans="2:11" ht="15" thickBot="1" x14ac:dyDescent="0.25">
      <c r="B11" s="1"/>
      <c r="C11" s="1"/>
      <c r="D11" s="1"/>
      <c r="E11" s="1"/>
      <c r="F11" s="1"/>
      <c r="G11" s="1"/>
      <c r="H11" s="1"/>
      <c r="I11" s="1"/>
      <c r="K11" s="3"/>
    </row>
    <row r="12" spans="2:11" ht="14.25" customHeight="1" x14ac:dyDescent="0.2">
      <c r="B12" s="368" t="s">
        <v>515</v>
      </c>
      <c r="C12" s="369"/>
      <c r="D12" s="369"/>
      <c r="E12" s="369"/>
      <c r="F12" s="369"/>
      <c r="G12" s="369"/>
      <c r="H12" s="369"/>
      <c r="I12" s="370"/>
      <c r="K12" s="3"/>
    </row>
    <row r="13" spans="2:11" ht="15" x14ac:dyDescent="0.25">
      <c r="B13" s="371"/>
      <c r="C13" s="372"/>
      <c r="D13" s="372"/>
      <c r="E13" s="372"/>
      <c r="F13" s="372"/>
      <c r="G13" s="372"/>
      <c r="H13" s="372"/>
      <c r="I13" s="373"/>
      <c r="K13" s="8"/>
    </row>
    <row r="14" spans="2:11" ht="14.25" x14ac:dyDescent="0.2">
      <c r="B14" s="371"/>
      <c r="C14" s="372"/>
      <c r="D14" s="372"/>
      <c r="E14" s="372"/>
      <c r="F14" s="372"/>
      <c r="G14" s="372"/>
      <c r="H14" s="372"/>
      <c r="I14" s="373"/>
      <c r="K14" s="3"/>
    </row>
    <row r="15" spans="2:11" ht="15" thickBot="1" x14ac:dyDescent="0.25">
      <c r="B15" s="374"/>
      <c r="C15" s="375"/>
      <c r="D15" s="375"/>
      <c r="E15" s="375"/>
      <c r="F15" s="375"/>
      <c r="G15" s="375"/>
      <c r="H15" s="375"/>
      <c r="I15" s="376"/>
      <c r="K15" s="3"/>
    </row>
    <row r="16" spans="2:11" ht="12.75" customHeight="1" x14ac:dyDescent="0.2">
      <c r="B16" s="368" t="s">
        <v>516</v>
      </c>
      <c r="C16" s="369"/>
      <c r="D16" s="369"/>
      <c r="E16" s="369"/>
      <c r="F16" s="369"/>
      <c r="G16" s="369"/>
      <c r="H16" s="369"/>
      <c r="I16" s="370"/>
    </row>
    <row r="17" spans="2:9" x14ac:dyDescent="0.2">
      <c r="B17" s="371"/>
      <c r="C17" s="372"/>
      <c r="D17" s="372"/>
      <c r="E17" s="372"/>
      <c r="F17" s="372"/>
      <c r="G17" s="372"/>
      <c r="H17" s="372"/>
      <c r="I17" s="373"/>
    </row>
    <row r="18" spans="2:9" x14ac:dyDescent="0.2">
      <c r="B18" s="371"/>
      <c r="C18" s="372"/>
      <c r="D18" s="372"/>
      <c r="E18" s="372"/>
      <c r="F18" s="372"/>
      <c r="G18" s="372"/>
      <c r="H18" s="372"/>
      <c r="I18" s="373"/>
    </row>
    <row r="19" spans="2:9" ht="44.25" customHeight="1" thickBot="1" x14ac:dyDescent="0.25">
      <c r="B19" s="374"/>
      <c r="C19" s="375"/>
      <c r="D19" s="375"/>
      <c r="E19" s="375"/>
      <c r="F19" s="375"/>
      <c r="G19" s="375"/>
      <c r="H19" s="375"/>
      <c r="I19" s="376"/>
    </row>
    <row r="20" spans="2:9" ht="12.75" customHeight="1" x14ac:dyDescent="0.2">
      <c r="B20" s="377" t="s">
        <v>517</v>
      </c>
      <c r="C20" s="378"/>
      <c r="D20" s="378"/>
      <c r="E20" s="378"/>
      <c r="F20" s="378"/>
      <c r="G20" s="378"/>
      <c r="H20" s="378"/>
      <c r="I20" s="379"/>
    </row>
    <row r="21" spans="2:9" x14ac:dyDescent="0.2">
      <c r="B21" s="380"/>
      <c r="C21" s="381"/>
      <c r="D21" s="381"/>
      <c r="E21" s="381"/>
      <c r="F21" s="381"/>
      <c r="G21" s="381"/>
      <c r="H21" s="381"/>
      <c r="I21" s="382"/>
    </row>
    <row r="22" spans="2:9" ht="54.75" customHeight="1" thickBot="1" x14ac:dyDescent="0.25">
      <c r="B22" s="383"/>
      <c r="C22" s="384"/>
      <c r="D22" s="384"/>
      <c r="E22" s="384"/>
      <c r="F22" s="384"/>
      <c r="G22" s="384"/>
      <c r="H22" s="384"/>
      <c r="I22" s="385"/>
    </row>
    <row r="23" spans="2:9" ht="12.75" customHeight="1" x14ac:dyDescent="0.2">
      <c r="B23" s="368" t="s">
        <v>524</v>
      </c>
      <c r="C23" s="369"/>
      <c r="D23" s="369"/>
      <c r="E23" s="369"/>
      <c r="F23" s="369"/>
      <c r="G23" s="369"/>
      <c r="H23" s="369"/>
      <c r="I23" s="370"/>
    </row>
    <row r="24" spans="2:9" x14ac:dyDescent="0.2">
      <c r="B24" s="371"/>
      <c r="C24" s="372"/>
      <c r="D24" s="372"/>
      <c r="E24" s="372"/>
      <c r="F24" s="372"/>
      <c r="G24" s="372"/>
      <c r="H24" s="372"/>
      <c r="I24" s="373"/>
    </row>
    <row r="25" spans="2:9" x14ac:dyDescent="0.2">
      <c r="B25" s="371"/>
      <c r="C25" s="372"/>
      <c r="D25" s="372"/>
      <c r="E25" s="372"/>
      <c r="F25" s="372"/>
      <c r="G25" s="372"/>
      <c r="H25" s="372"/>
      <c r="I25" s="373"/>
    </row>
    <row r="26" spans="2:9" ht="7.5" customHeight="1" thickBot="1" x14ac:dyDescent="0.25">
      <c r="B26" s="374"/>
      <c r="C26" s="375"/>
      <c r="D26" s="375"/>
      <c r="E26" s="375"/>
      <c r="F26" s="375"/>
      <c r="G26" s="375"/>
      <c r="H26" s="375"/>
      <c r="I26" s="376"/>
    </row>
    <row r="27" spans="2:9" ht="12.75" customHeight="1" x14ac:dyDescent="0.2">
      <c r="B27" s="380" t="s">
        <v>518</v>
      </c>
      <c r="C27" s="381"/>
      <c r="D27" s="381"/>
      <c r="E27" s="381"/>
      <c r="F27" s="381"/>
      <c r="G27" s="381"/>
      <c r="H27" s="381"/>
      <c r="I27" s="382"/>
    </row>
    <row r="28" spans="2:9" x14ac:dyDescent="0.2">
      <c r="B28" s="380"/>
      <c r="C28" s="381"/>
      <c r="D28" s="381"/>
      <c r="E28" s="381"/>
      <c r="F28" s="381"/>
      <c r="G28" s="381"/>
      <c r="H28" s="381"/>
      <c r="I28" s="382"/>
    </row>
    <row r="29" spans="2:9" ht="9.75" customHeight="1" thickBot="1" x14ac:dyDescent="0.25">
      <c r="B29" s="383"/>
      <c r="C29" s="384"/>
      <c r="D29" s="384"/>
      <c r="E29" s="384"/>
      <c r="F29" s="384"/>
      <c r="G29" s="384"/>
      <c r="H29" s="384"/>
      <c r="I29" s="385"/>
    </row>
  </sheetData>
  <sheetProtection password="E95E" sheet="1" objects="1" scenarios="1"/>
  <mergeCells count="10">
    <mergeCell ref="F10:G10"/>
    <mergeCell ref="B4:I4"/>
    <mergeCell ref="D6:F6"/>
    <mergeCell ref="D8:F8"/>
    <mergeCell ref="D9:F9"/>
    <mergeCell ref="B16:I19"/>
    <mergeCell ref="B20:I22"/>
    <mergeCell ref="B23:I26"/>
    <mergeCell ref="B27:I29"/>
    <mergeCell ref="B12:I15"/>
  </mergeCells>
  <pageMargins left="0.7" right="0.7" top="0.75" bottom="0.75" header="0.3" footer="0.3"/>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352"/>
  <sheetViews>
    <sheetView workbookViewId="0">
      <selection activeCell="L12" sqref="L12"/>
    </sheetView>
  </sheetViews>
  <sheetFormatPr defaultRowHeight="12.75" x14ac:dyDescent="0.2"/>
  <cols>
    <col min="1" max="1" width="9.85546875" style="357" customWidth="1"/>
    <col min="2" max="2" width="31.42578125" style="281" customWidth="1"/>
    <col min="3" max="3" width="7.42578125" style="282" customWidth="1"/>
    <col min="4" max="4" width="12.28515625" style="283" customWidth="1"/>
    <col min="5" max="5" width="13.5703125" style="283" customWidth="1"/>
    <col min="6" max="6" width="15.5703125" style="283" customWidth="1"/>
    <col min="7" max="7" width="10" style="261" customWidth="1"/>
    <col min="8" max="8" width="30.5703125" style="262" customWidth="1"/>
    <col min="9" max="9" width="6.7109375" style="261" customWidth="1"/>
    <col min="10" max="10" width="8.85546875" style="263" customWidth="1"/>
    <col min="11" max="11" width="11.85546875" style="264" customWidth="1"/>
    <col min="12" max="12" width="10.28515625" style="59" customWidth="1"/>
    <col min="13" max="16384" width="9.140625" style="59"/>
  </cols>
  <sheetData>
    <row r="1" spans="1:8" ht="25.5" customHeight="1" x14ac:dyDescent="0.2">
      <c r="A1" s="396" t="s">
        <v>35</v>
      </c>
      <c r="B1" s="397"/>
      <c r="C1" s="397"/>
      <c r="D1" s="397"/>
      <c r="E1" s="397"/>
      <c r="F1" s="398"/>
    </row>
    <row r="2" spans="1:8" ht="13.5" thickBot="1" x14ac:dyDescent="0.25">
      <c r="A2" s="265" t="s">
        <v>0</v>
      </c>
      <c r="B2" s="266" t="s">
        <v>1</v>
      </c>
      <c r="C2" s="266" t="s">
        <v>4</v>
      </c>
      <c r="D2" s="267" t="s">
        <v>8</v>
      </c>
      <c r="E2" s="267" t="s">
        <v>2</v>
      </c>
      <c r="F2" s="268" t="s">
        <v>3</v>
      </c>
    </row>
    <row r="3" spans="1:8" ht="16.5" thickBot="1" x14ac:dyDescent="0.25">
      <c r="A3" s="269"/>
      <c r="B3" s="270" t="s">
        <v>18</v>
      </c>
      <c r="C3" s="271"/>
      <c r="D3" s="272"/>
      <c r="E3" s="273"/>
      <c r="F3" s="274"/>
    </row>
    <row r="4" spans="1:8" x14ac:dyDescent="0.2">
      <c r="A4" s="275" t="s">
        <v>22</v>
      </c>
      <c r="B4" s="276" t="s">
        <v>23</v>
      </c>
      <c r="C4" s="277"/>
      <c r="D4" s="278"/>
      <c r="E4" s="278"/>
      <c r="F4" s="279">
        <f>F31</f>
        <v>0</v>
      </c>
    </row>
    <row r="5" spans="1:8" x14ac:dyDescent="0.2">
      <c r="A5" s="280" t="s">
        <v>25</v>
      </c>
      <c r="B5" s="281" t="s">
        <v>9</v>
      </c>
      <c r="F5" s="284">
        <f>F49</f>
        <v>0</v>
      </c>
    </row>
    <row r="6" spans="1:8" x14ac:dyDescent="0.2">
      <c r="A6" s="280" t="s">
        <v>27</v>
      </c>
      <c r="B6" s="281" t="s">
        <v>28</v>
      </c>
      <c r="F6" s="284">
        <f>F68</f>
        <v>0</v>
      </c>
    </row>
    <row r="7" spans="1:8" x14ac:dyDescent="0.2">
      <c r="A7" s="280" t="s">
        <v>30</v>
      </c>
      <c r="B7" s="281" t="s">
        <v>136</v>
      </c>
      <c r="F7" s="284">
        <f>F86</f>
        <v>0</v>
      </c>
    </row>
    <row r="8" spans="1:8" x14ac:dyDescent="0.2">
      <c r="A8" s="280" t="s">
        <v>31</v>
      </c>
      <c r="B8" s="281" t="s">
        <v>12</v>
      </c>
      <c r="F8" s="284">
        <f>F101</f>
        <v>0</v>
      </c>
    </row>
    <row r="9" spans="1:8" x14ac:dyDescent="0.2">
      <c r="A9" s="280" t="s">
        <v>120</v>
      </c>
      <c r="B9" s="281" t="s">
        <v>33</v>
      </c>
      <c r="F9" s="284">
        <f>F107</f>
        <v>0</v>
      </c>
    </row>
    <row r="10" spans="1:8" ht="13.5" thickBot="1" x14ac:dyDescent="0.25">
      <c r="A10" s="285" t="s">
        <v>137</v>
      </c>
      <c r="B10" s="286" t="s">
        <v>507</v>
      </c>
      <c r="C10" s="287"/>
      <c r="D10" s="288"/>
      <c r="E10" s="288"/>
      <c r="F10" s="289">
        <f>(F31+F49+F68+F86+F101)*0.1</f>
        <v>0</v>
      </c>
    </row>
    <row r="11" spans="1:8" x14ac:dyDescent="0.2">
      <c r="A11" s="290"/>
      <c r="B11" s="291" t="s">
        <v>5</v>
      </c>
      <c r="C11" s="292"/>
      <c r="D11" s="293"/>
      <c r="E11" s="293"/>
      <c r="F11" s="294">
        <f>SUM(F4:F10)</f>
        <v>0</v>
      </c>
      <c r="H11" s="295"/>
    </row>
    <row r="12" spans="1:8" x14ac:dyDescent="0.2">
      <c r="A12" s="280"/>
      <c r="B12" s="281" t="s">
        <v>41</v>
      </c>
      <c r="F12" s="284">
        <f>ROUND(F11*0.22,2)</f>
        <v>0</v>
      </c>
      <c r="H12" s="295"/>
    </row>
    <row r="13" spans="1:8" ht="13.5" thickBot="1" x14ac:dyDescent="0.25">
      <c r="A13" s="296"/>
      <c r="B13" s="297" t="s">
        <v>6</v>
      </c>
      <c r="C13" s="298"/>
      <c r="D13" s="299"/>
      <c r="E13" s="299"/>
      <c r="F13" s="300">
        <f>SUM(F11:F12)</f>
        <v>0</v>
      </c>
    </row>
    <row r="14" spans="1:8" x14ac:dyDescent="0.2">
      <c r="A14" s="301" t="s">
        <v>11</v>
      </c>
      <c r="B14" s="302" t="s">
        <v>47</v>
      </c>
      <c r="C14" s="303"/>
      <c r="D14" s="304"/>
      <c r="E14" s="304"/>
      <c r="F14" s="305"/>
    </row>
    <row r="15" spans="1:8" ht="51" x14ac:dyDescent="0.2">
      <c r="A15" s="9" t="s">
        <v>48</v>
      </c>
      <c r="B15" s="306" t="s">
        <v>49</v>
      </c>
      <c r="C15" s="307"/>
      <c r="D15" s="308"/>
      <c r="E15" s="309"/>
      <c r="F15" s="310"/>
    </row>
    <row r="16" spans="1:8" ht="15" x14ac:dyDescent="0.2">
      <c r="A16" s="311" t="s">
        <v>51</v>
      </c>
      <c r="B16" s="399" t="s">
        <v>23</v>
      </c>
      <c r="C16" s="399"/>
      <c r="D16" s="400"/>
      <c r="E16" s="312"/>
      <c r="F16" s="313"/>
    </row>
    <row r="17" spans="1:11" x14ac:dyDescent="0.2">
      <c r="A17" s="301" t="s">
        <v>52</v>
      </c>
      <c r="B17" s="302" t="s">
        <v>15</v>
      </c>
      <c r="C17" s="314"/>
      <c r="D17" s="315"/>
      <c r="E17" s="315"/>
      <c r="F17" s="316"/>
    </row>
    <row r="18" spans="1:11" ht="38.25" x14ac:dyDescent="0.2">
      <c r="A18" s="10" t="s">
        <v>95</v>
      </c>
      <c r="B18" s="20" t="s">
        <v>96</v>
      </c>
      <c r="C18" s="317" t="s">
        <v>81</v>
      </c>
      <c r="D18" s="5">
        <v>0.11</v>
      </c>
      <c r="E18" s="18"/>
      <c r="F18" s="318">
        <f>ROUND(E18*D18,2)</f>
        <v>0</v>
      </c>
      <c r="G18" s="59"/>
      <c r="H18" s="59"/>
      <c r="I18" s="59"/>
      <c r="J18" s="59"/>
      <c r="K18" s="59"/>
    </row>
    <row r="19" spans="1:11" ht="38.25" x14ac:dyDescent="0.2">
      <c r="A19" s="10" t="s">
        <v>97</v>
      </c>
      <c r="B19" s="19" t="s">
        <v>98</v>
      </c>
      <c r="C19" s="317" t="s">
        <v>7</v>
      </c>
      <c r="D19" s="319">
        <v>12</v>
      </c>
      <c r="E19" s="18"/>
      <c r="F19" s="318">
        <f>ROUND(E19*D19,2)</f>
        <v>0</v>
      </c>
    </row>
    <row r="20" spans="1:11" s="326" customFormat="1" ht="14.25" x14ac:dyDescent="0.2">
      <c r="A20" s="320" t="s">
        <v>50</v>
      </c>
      <c r="B20" s="302" t="s">
        <v>13</v>
      </c>
      <c r="C20" s="314"/>
      <c r="D20" s="315"/>
      <c r="E20" s="321"/>
      <c r="F20" s="316"/>
      <c r="G20" s="322"/>
      <c r="H20" s="323"/>
      <c r="I20" s="322"/>
      <c r="J20" s="324"/>
      <c r="K20" s="325"/>
    </row>
    <row r="21" spans="1:11" ht="38.25" x14ac:dyDescent="0.2">
      <c r="A21" s="10" t="s">
        <v>53</v>
      </c>
      <c r="B21" s="20" t="s">
        <v>54</v>
      </c>
      <c r="C21" s="317" t="s">
        <v>82</v>
      </c>
      <c r="D21" s="5">
        <v>10</v>
      </c>
      <c r="E21" s="18"/>
      <c r="F21" s="318">
        <f t="shared" ref="F21:F30" si="0">ROUND(E21*D21,2)</f>
        <v>0</v>
      </c>
      <c r="G21" s="59"/>
      <c r="H21" s="59"/>
      <c r="I21" s="59"/>
      <c r="J21" s="59"/>
      <c r="K21" s="59"/>
    </row>
    <row r="22" spans="1:11" ht="15" customHeight="1" x14ac:dyDescent="0.2">
      <c r="A22" s="10" t="s">
        <v>102</v>
      </c>
      <c r="B22" s="327" t="s">
        <v>103</v>
      </c>
      <c r="C22" s="317" t="s">
        <v>89</v>
      </c>
      <c r="D22" s="5">
        <v>7</v>
      </c>
      <c r="E22" s="18"/>
      <c r="F22" s="318">
        <f t="shared" si="0"/>
        <v>0</v>
      </c>
    </row>
    <row r="23" spans="1:11" ht="25.5" x14ac:dyDescent="0.2">
      <c r="A23" s="10" t="s">
        <v>99</v>
      </c>
      <c r="B23" s="327" t="s">
        <v>335</v>
      </c>
      <c r="C23" s="317" t="s">
        <v>82</v>
      </c>
      <c r="D23" s="5">
        <v>487</v>
      </c>
      <c r="E23" s="18"/>
      <c r="F23" s="318">
        <f t="shared" si="0"/>
        <v>0</v>
      </c>
    </row>
    <row r="24" spans="1:11" ht="25.5" x14ac:dyDescent="0.2">
      <c r="A24" s="10" t="s">
        <v>99</v>
      </c>
      <c r="B24" s="327" t="s">
        <v>345</v>
      </c>
      <c r="C24" s="317" t="s">
        <v>82</v>
      </c>
      <c r="D24" s="5">
        <v>540</v>
      </c>
      <c r="E24" s="18"/>
      <c r="F24" s="318">
        <f t="shared" si="0"/>
        <v>0</v>
      </c>
      <c r="G24" s="59"/>
      <c r="H24" s="59"/>
      <c r="I24" s="59"/>
      <c r="J24" s="59"/>
      <c r="K24" s="59"/>
    </row>
    <row r="25" spans="1:11" ht="38.25" x14ac:dyDescent="0.2">
      <c r="A25" s="10" t="s">
        <v>55</v>
      </c>
      <c r="B25" s="4" t="s">
        <v>346</v>
      </c>
      <c r="C25" s="317" t="s">
        <v>82</v>
      </c>
      <c r="D25" s="5">
        <v>44</v>
      </c>
      <c r="E25" s="18"/>
      <c r="F25" s="318">
        <f t="shared" si="0"/>
        <v>0</v>
      </c>
    </row>
    <row r="26" spans="1:11" ht="25.5" x14ac:dyDescent="0.2">
      <c r="A26" s="11" t="s">
        <v>100</v>
      </c>
      <c r="B26" s="4" t="s">
        <v>347</v>
      </c>
      <c r="C26" s="317" t="s">
        <v>84</v>
      </c>
      <c r="D26" s="5">
        <v>94</v>
      </c>
      <c r="E26" s="18"/>
      <c r="F26" s="318">
        <f t="shared" si="0"/>
        <v>0</v>
      </c>
    </row>
    <row r="27" spans="1:11" ht="39" customHeight="1" x14ac:dyDescent="0.2">
      <c r="A27" s="11" t="s">
        <v>101</v>
      </c>
      <c r="B27" s="4" t="s">
        <v>349</v>
      </c>
      <c r="C27" s="317" t="s">
        <v>84</v>
      </c>
      <c r="D27" s="5">
        <v>42</v>
      </c>
      <c r="E27" s="18"/>
      <c r="F27" s="318">
        <f t="shared" si="0"/>
        <v>0</v>
      </c>
    </row>
    <row r="28" spans="1:11" ht="63.75" x14ac:dyDescent="0.2">
      <c r="A28" s="11" t="s">
        <v>348</v>
      </c>
      <c r="B28" s="4" t="s">
        <v>350</v>
      </c>
      <c r="C28" s="317" t="s">
        <v>89</v>
      </c>
      <c r="D28" s="5">
        <v>4</v>
      </c>
      <c r="E28" s="18"/>
      <c r="F28" s="318">
        <f t="shared" si="0"/>
        <v>0</v>
      </c>
      <c r="H28" s="261"/>
      <c r="I28" s="263"/>
      <c r="J28" s="264"/>
      <c r="K28" s="59"/>
    </row>
    <row r="29" spans="1:11" ht="76.5" x14ac:dyDescent="0.2">
      <c r="A29" s="11" t="s">
        <v>366</v>
      </c>
      <c r="B29" s="4" t="s">
        <v>412</v>
      </c>
      <c r="C29" s="317" t="s">
        <v>89</v>
      </c>
      <c r="D29" s="5">
        <v>2</v>
      </c>
      <c r="E29" s="18"/>
      <c r="F29" s="318">
        <f t="shared" si="0"/>
        <v>0</v>
      </c>
    </row>
    <row r="30" spans="1:11" s="56" customFormat="1" ht="76.5" x14ac:dyDescent="0.2">
      <c r="A30" s="11" t="s">
        <v>365</v>
      </c>
      <c r="B30" s="7" t="s">
        <v>493</v>
      </c>
      <c r="C30" s="317" t="s">
        <v>84</v>
      </c>
      <c r="D30" s="5">
        <v>74</v>
      </c>
      <c r="E30" s="18"/>
      <c r="F30" s="318">
        <f t="shared" si="0"/>
        <v>0</v>
      </c>
      <c r="G30" s="328"/>
      <c r="H30" s="329"/>
      <c r="I30" s="328"/>
      <c r="J30" s="330"/>
      <c r="K30" s="331"/>
    </row>
    <row r="31" spans="1:11" s="56" customFormat="1" ht="13.5" thickBot="1" x14ac:dyDescent="0.25">
      <c r="A31" s="332" t="s">
        <v>51</v>
      </c>
      <c r="B31" s="333" t="s">
        <v>24</v>
      </c>
      <c r="C31" s="334"/>
      <c r="D31" s="335"/>
      <c r="E31" s="335"/>
      <c r="F31" s="336">
        <f>SUM(F14:F30)</f>
        <v>0</v>
      </c>
      <c r="G31" s="328"/>
      <c r="H31" s="329"/>
      <c r="I31" s="328"/>
      <c r="J31" s="330"/>
      <c r="K31" s="331"/>
    </row>
    <row r="32" spans="1:11" s="56" customFormat="1" ht="17.25" customHeight="1" thickTop="1" x14ac:dyDescent="0.2">
      <c r="A32" s="311" t="s">
        <v>86</v>
      </c>
      <c r="B32" s="394" t="s">
        <v>9</v>
      </c>
      <c r="C32" s="394"/>
      <c r="D32" s="395"/>
      <c r="E32" s="337"/>
      <c r="F32" s="338"/>
      <c r="G32" s="328"/>
      <c r="H32" s="329"/>
      <c r="I32" s="328"/>
      <c r="J32" s="330"/>
      <c r="K32" s="331"/>
    </row>
    <row r="33" spans="1:11" ht="17.25" customHeight="1" x14ac:dyDescent="0.2">
      <c r="A33" s="339" t="s">
        <v>107</v>
      </c>
      <c r="B33" s="340" t="s">
        <v>16</v>
      </c>
      <c r="C33" s="314"/>
      <c r="D33" s="315"/>
      <c r="E33" s="315"/>
      <c r="F33" s="316"/>
      <c r="H33" s="261"/>
      <c r="I33" s="263"/>
      <c r="J33" s="264"/>
      <c r="K33" s="59"/>
    </row>
    <row r="34" spans="1:11" ht="54.75" customHeight="1" x14ac:dyDescent="0.2">
      <c r="A34" s="10" t="s">
        <v>56</v>
      </c>
      <c r="B34" s="7" t="s">
        <v>336</v>
      </c>
      <c r="C34" s="317" t="s">
        <v>83</v>
      </c>
      <c r="D34" s="5">
        <v>36</v>
      </c>
      <c r="E34" s="18"/>
      <c r="F34" s="318">
        <f>ROUND(E34*D34,2)</f>
        <v>0</v>
      </c>
    </row>
    <row r="35" spans="1:11" s="326" customFormat="1" ht="76.5" x14ac:dyDescent="0.2">
      <c r="A35" s="10" t="s">
        <v>58</v>
      </c>
      <c r="B35" s="7" t="s">
        <v>375</v>
      </c>
      <c r="C35" s="317" t="s">
        <v>83</v>
      </c>
      <c r="D35" s="5">
        <v>532</v>
      </c>
      <c r="E35" s="18"/>
      <c r="F35" s="318">
        <f>ROUND(E35*D35,2)</f>
        <v>0</v>
      </c>
      <c r="G35" s="322"/>
      <c r="H35" s="323"/>
      <c r="I35" s="322"/>
      <c r="J35" s="324"/>
      <c r="K35" s="325"/>
    </row>
    <row r="36" spans="1:11" ht="25.5" x14ac:dyDescent="0.2">
      <c r="A36" s="11" t="s">
        <v>57</v>
      </c>
      <c r="B36" s="7" t="s">
        <v>337</v>
      </c>
      <c r="C36" s="317" t="s">
        <v>83</v>
      </c>
      <c r="D36" s="5">
        <v>62</v>
      </c>
      <c r="E36" s="18"/>
      <c r="F36" s="318">
        <f>ROUND(E36*D36,2)</f>
        <v>0</v>
      </c>
      <c r="G36" s="59"/>
      <c r="H36" s="59"/>
      <c r="I36" s="59"/>
      <c r="J36" s="59"/>
      <c r="K36" s="59"/>
    </row>
    <row r="37" spans="1:11" ht="15" customHeight="1" x14ac:dyDescent="0.2">
      <c r="A37" s="341" t="s">
        <v>108</v>
      </c>
      <c r="B37" s="340" t="s">
        <v>17</v>
      </c>
      <c r="C37" s="314"/>
      <c r="D37" s="315"/>
      <c r="E37" s="315"/>
      <c r="F37" s="316"/>
    </row>
    <row r="38" spans="1:11" ht="27.75" customHeight="1" x14ac:dyDescent="0.2">
      <c r="A38" s="10" t="s">
        <v>59</v>
      </c>
      <c r="B38" s="4" t="s">
        <v>352</v>
      </c>
      <c r="C38" s="317" t="s">
        <v>82</v>
      </c>
      <c r="D38" s="5">
        <v>880</v>
      </c>
      <c r="E38" s="18"/>
      <c r="F38" s="318">
        <f>ROUND(E38*D38,2)</f>
        <v>0</v>
      </c>
    </row>
    <row r="39" spans="1:11" ht="29.25" customHeight="1" x14ac:dyDescent="0.2">
      <c r="A39" s="341" t="s">
        <v>109</v>
      </c>
      <c r="B39" s="340" t="s">
        <v>42</v>
      </c>
      <c r="C39" s="314"/>
      <c r="D39" s="315"/>
      <c r="E39" s="315"/>
      <c r="F39" s="316"/>
    </row>
    <row r="40" spans="1:11" ht="38.25" x14ac:dyDescent="0.2">
      <c r="A40" s="12" t="s">
        <v>60</v>
      </c>
      <c r="B40" s="20" t="s">
        <v>353</v>
      </c>
      <c r="C40" s="317" t="s">
        <v>82</v>
      </c>
      <c r="D40" s="21">
        <v>880</v>
      </c>
      <c r="E40" s="18"/>
      <c r="F40" s="318">
        <f>ROUND(E40*D40,2)</f>
        <v>0</v>
      </c>
      <c r="G40" s="328"/>
      <c r="H40" s="59"/>
      <c r="I40" s="59"/>
      <c r="J40" s="59"/>
      <c r="K40" s="59"/>
    </row>
    <row r="41" spans="1:11" ht="25.5" x14ac:dyDescent="0.2">
      <c r="A41" s="341" t="s">
        <v>110</v>
      </c>
      <c r="B41" s="340" t="s">
        <v>61</v>
      </c>
      <c r="C41" s="314"/>
      <c r="D41" s="315"/>
      <c r="E41" s="315"/>
      <c r="F41" s="316"/>
    </row>
    <row r="42" spans="1:11" ht="63.75" x14ac:dyDescent="0.2">
      <c r="A42" s="342" t="s">
        <v>351</v>
      </c>
      <c r="B42" s="20" t="s">
        <v>338</v>
      </c>
      <c r="C42" s="317" t="s">
        <v>83</v>
      </c>
      <c r="D42" s="21">
        <v>231</v>
      </c>
      <c r="E42" s="18"/>
      <c r="F42" s="318">
        <f>ROUND(E42*D42,2)</f>
        <v>0</v>
      </c>
      <c r="G42" s="59"/>
      <c r="H42" s="59"/>
      <c r="I42" s="59"/>
      <c r="J42" s="59"/>
      <c r="K42" s="59"/>
    </row>
    <row r="43" spans="1:11" ht="63.75" x14ac:dyDescent="0.2">
      <c r="A43" s="12" t="s">
        <v>351</v>
      </c>
      <c r="B43" s="20" t="s">
        <v>354</v>
      </c>
      <c r="C43" s="317" t="s">
        <v>83</v>
      </c>
      <c r="D43" s="21">
        <v>352</v>
      </c>
      <c r="E43" s="18"/>
      <c r="F43" s="318">
        <f>ROUND(E43*D43,2)</f>
        <v>0</v>
      </c>
    </row>
    <row r="44" spans="1:11" ht="15.75" customHeight="1" x14ac:dyDescent="0.2">
      <c r="A44" s="341" t="s">
        <v>111</v>
      </c>
      <c r="B44" s="340" t="s">
        <v>20</v>
      </c>
      <c r="C44" s="314"/>
      <c r="D44" s="315"/>
      <c r="E44" s="315"/>
      <c r="F44" s="316"/>
      <c r="G44" s="59"/>
      <c r="H44" s="59"/>
      <c r="I44" s="59"/>
      <c r="J44" s="59"/>
      <c r="K44" s="59"/>
    </row>
    <row r="45" spans="1:11" ht="25.5" x14ac:dyDescent="0.2">
      <c r="A45" s="12" t="s">
        <v>44</v>
      </c>
      <c r="B45" s="20" t="s">
        <v>45</v>
      </c>
      <c r="C45" s="317" t="s">
        <v>82</v>
      </c>
      <c r="D45" s="21">
        <v>253</v>
      </c>
      <c r="E45" s="18"/>
      <c r="F45" s="318">
        <f>ROUND(E45*D45,2)</f>
        <v>0</v>
      </c>
    </row>
    <row r="46" spans="1:11" s="56" customFormat="1" ht="27" customHeight="1" x14ac:dyDescent="0.2">
      <c r="A46" s="341" t="s">
        <v>112</v>
      </c>
      <c r="B46" s="340" t="s">
        <v>62</v>
      </c>
      <c r="C46" s="314"/>
      <c r="D46" s="315"/>
      <c r="E46" s="315"/>
      <c r="F46" s="316"/>
      <c r="G46" s="328"/>
      <c r="H46" s="329"/>
      <c r="I46" s="328"/>
      <c r="J46" s="330"/>
      <c r="K46" s="331"/>
    </row>
    <row r="47" spans="1:11" ht="25.5" x14ac:dyDescent="0.2">
      <c r="A47" s="12" t="s">
        <v>63</v>
      </c>
      <c r="B47" s="343" t="s">
        <v>64</v>
      </c>
      <c r="C47" s="317" t="s">
        <v>83</v>
      </c>
      <c r="D47" s="21">
        <v>9</v>
      </c>
      <c r="E47" s="18"/>
      <c r="F47" s="318">
        <f>ROUND(E47*D47,2)</f>
        <v>0</v>
      </c>
      <c r="G47" s="59"/>
      <c r="H47" s="59"/>
      <c r="I47" s="59"/>
      <c r="J47" s="59"/>
      <c r="K47" s="59"/>
    </row>
    <row r="48" spans="1:11" ht="76.5" x14ac:dyDescent="0.2">
      <c r="A48" s="344" t="s">
        <v>65</v>
      </c>
      <c r="B48" s="19" t="s">
        <v>339</v>
      </c>
      <c r="C48" s="345" t="s">
        <v>43</v>
      </c>
      <c r="D48" s="346">
        <v>260.5</v>
      </c>
      <c r="E48" s="18"/>
      <c r="F48" s="318">
        <f>ROUND(E48*D48,2)</f>
        <v>0</v>
      </c>
    </row>
    <row r="49" spans="1:11" ht="15" customHeight="1" thickBot="1" x14ac:dyDescent="0.25">
      <c r="A49" s="332" t="s">
        <v>86</v>
      </c>
      <c r="B49" s="333" t="s">
        <v>26</v>
      </c>
      <c r="C49" s="334"/>
      <c r="D49" s="335"/>
      <c r="E49" s="335"/>
      <c r="F49" s="336">
        <f>SUM(F34:F48)</f>
        <v>0</v>
      </c>
      <c r="G49" s="59"/>
      <c r="H49" s="59"/>
      <c r="I49" s="59"/>
      <c r="J49" s="59"/>
      <c r="K49" s="59"/>
    </row>
    <row r="50" spans="1:11" ht="15.75" thickTop="1" x14ac:dyDescent="0.2">
      <c r="A50" s="311" t="s">
        <v>87</v>
      </c>
      <c r="B50" s="394" t="s">
        <v>10</v>
      </c>
      <c r="C50" s="394"/>
      <c r="D50" s="395"/>
      <c r="E50" s="337"/>
      <c r="F50" s="338"/>
    </row>
    <row r="51" spans="1:11" x14ac:dyDescent="0.2">
      <c r="A51" s="341" t="s">
        <v>113</v>
      </c>
      <c r="B51" s="340" t="s">
        <v>19</v>
      </c>
      <c r="C51" s="314"/>
      <c r="D51" s="315"/>
      <c r="E51" s="315"/>
      <c r="F51" s="316"/>
    </row>
    <row r="52" spans="1:11" ht="76.5" x14ac:dyDescent="0.2">
      <c r="A52" s="342" t="s">
        <v>66</v>
      </c>
      <c r="B52" s="20" t="s">
        <v>355</v>
      </c>
      <c r="C52" s="317" t="s">
        <v>83</v>
      </c>
      <c r="D52" s="21">
        <v>144</v>
      </c>
      <c r="E52" s="18"/>
      <c r="F52" s="318">
        <f>ROUND(E52*D52,2)</f>
        <v>0</v>
      </c>
    </row>
    <row r="53" spans="1:11" s="326" customFormat="1" ht="76.5" x14ac:dyDescent="0.2">
      <c r="A53" s="342" t="s">
        <v>66</v>
      </c>
      <c r="B53" s="19" t="s">
        <v>356</v>
      </c>
      <c r="C53" s="317" t="s">
        <v>83</v>
      </c>
      <c r="D53" s="21">
        <v>220</v>
      </c>
      <c r="E53" s="18"/>
      <c r="F53" s="318">
        <f>ROUND(E53*D53,2)</f>
        <v>0</v>
      </c>
      <c r="G53" s="322"/>
      <c r="H53" s="323"/>
      <c r="I53" s="322"/>
      <c r="J53" s="324"/>
      <c r="K53" s="325"/>
    </row>
    <row r="54" spans="1:11" ht="51" x14ac:dyDescent="0.2">
      <c r="A54" s="342" t="s">
        <v>67</v>
      </c>
      <c r="B54" s="20" t="s">
        <v>494</v>
      </c>
      <c r="C54" s="317" t="s">
        <v>82</v>
      </c>
      <c r="D54" s="21">
        <v>760</v>
      </c>
      <c r="E54" s="18"/>
      <c r="F54" s="318">
        <f>ROUND(E54*D54,2)</f>
        <v>0</v>
      </c>
      <c r="G54" s="59"/>
      <c r="H54" s="59"/>
      <c r="I54" s="59"/>
      <c r="J54" s="59"/>
      <c r="K54" s="59"/>
    </row>
    <row r="55" spans="1:11" s="56" customFormat="1" x14ac:dyDescent="0.2">
      <c r="A55" s="339" t="s">
        <v>14</v>
      </c>
      <c r="B55" s="302" t="s">
        <v>68</v>
      </c>
      <c r="C55" s="303"/>
      <c r="D55" s="304"/>
      <c r="E55" s="304"/>
      <c r="F55" s="305"/>
      <c r="G55" s="328"/>
      <c r="H55" s="329"/>
      <c r="I55" s="328"/>
      <c r="J55" s="330"/>
      <c r="K55" s="331"/>
    </row>
    <row r="56" spans="1:11" s="56" customFormat="1" ht="51" x14ac:dyDescent="0.2">
      <c r="A56" s="342" t="s">
        <v>104</v>
      </c>
      <c r="B56" s="20" t="s">
        <v>362</v>
      </c>
      <c r="C56" s="317" t="s">
        <v>82</v>
      </c>
      <c r="D56" s="21">
        <v>808</v>
      </c>
      <c r="E56" s="18"/>
      <c r="F56" s="318">
        <f t="shared" ref="F56:F63" si="1">ROUND(E56*D56,2)</f>
        <v>0</v>
      </c>
      <c r="G56" s="328"/>
      <c r="H56" s="329"/>
      <c r="I56" s="328"/>
      <c r="J56" s="330"/>
      <c r="K56" s="331"/>
    </row>
    <row r="57" spans="1:11" s="56" customFormat="1" ht="51" customHeight="1" x14ac:dyDescent="0.2">
      <c r="A57" s="342" t="s">
        <v>104</v>
      </c>
      <c r="B57" s="20" t="s">
        <v>357</v>
      </c>
      <c r="C57" s="317" t="s">
        <v>82</v>
      </c>
      <c r="D57" s="21">
        <v>487</v>
      </c>
      <c r="E57" s="18"/>
      <c r="F57" s="318">
        <f t="shared" si="1"/>
        <v>0</v>
      </c>
      <c r="G57" s="328"/>
      <c r="H57" s="329"/>
      <c r="I57" s="328"/>
      <c r="J57" s="330"/>
      <c r="K57" s="331"/>
    </row>
    <row r="58" spans="1:11" s="56" customFormat="1" ht="76.5" customHeight="1" x14ac:dyDescent="0.2">
      <c r="A58" s="342" t="s">
        <v>495</v>
      </c>
      <c r="B58" s="20" t="s">
        <v>496</v>
      </c>
      <c r="C58" s="317" t="s">
        <v>84</v>
      </c>
      <c r="D58" s="21">
        <v>287</v>
      </c>
      <c r="E58" s="18"/>
      <c r="F58" s="318">
        <f t="shared" si="1"/>
        <v>0</v>
      </c>
    </row>
    <row r="59" spans="1:11" s="56" customFormat="1" ht="25.5" x14ac:dyDescent="0.2">
      <c r="A59" s="342" t="s">
        <v>105</v>
      </c>
      <c r="B59" s="20" t="s">
        <v>358</v>
      </c>
      <c r="C59" s="317" t="s">
        <v>82</v>
      </c>
      <c r="D59" s="21">
        <v>808</v>
      </c>
      <c r="E59" s="18"/>
      <c r="F59" s="318">
        <f t="shared" si="1"/>
        <v>0</v>
      </c>
      <c r="G59" s="328"/>
      <c r="H59" s="329"/>
      <c r="I59" s="328"/>
      <c r="J59" s="330"/>
      <c r="K59" s="331"/>
    </row>
    <row r="60" spans="1:11" s="56" customFormat="1" ht="51" x14ac:dyDescent="0.2">
      <c r="A60" s="342" t="s">
        <v>106</v>
      </c>
      <c r="B60" s="20" t="s">
        <v>359</v>
      </c>
      <c r="C60" s="317" t="s">
        <v>82</v>
      </c>
      <c r="D60" s="21">
        <v>44</v>
      </c>
      <c r="E60" s="18"/>
      <c r="F60" s="318">
        <f t="shared" si="1"/>
        <v>0</v>
      </c>
      <c r="G60" s="328"/>
      <c r="H60" s="329"/>
      <c r="I60" s="328"/>
      <c r="J60" s="330"/>
      <c r="K60" s="331"/>
    </row>
    <row r="61" spans="1:11" s="56" customFormat="1" ht="51" x14ac:dyDescent="0.2">
      <c r="A61" s="342" t="s">
        <v>106</v>
      </c>
      <c r="B61" s="20" t="s">
        <v>359</v>
      </c>
      <c r="C61" s="317" t="s">
        <v>82</v>
      </c>
      <c r="D61" s="21">
        <v>44</v>
      </c>
      <c r="E61" s="18"/>
      <c r="F61" s="318">
        <f t="shared" si="1"/>
        <v>0</v>
      </c>
      <c r="G61" s="328"/>
      <c r="H61" s="329"/>
      <c r="I61" s="328"/>
      <c r="J61" s="330"/>
      <c r="K61" s="331"/>
    </row>
    <row r="62" spans="1:11" s="56" customFormat="1" ht="44.25" customHeight="1" x14ac:dyDescent="0.2">
      <c r="A62" s="342" t="s">
        <v>133</v>
      </c>
      <c r="B62" s="327" t="s">
        <v>134</v>
      </c>
      <c r="C62" s="317" t="s">
        <v>83</v>
      </c>
      <c r="D62" s="21">
        <v>4</v>
      </c>
      <c r="E62" s="18"/>
      <c r="F62" s="318">
        <f t="shared" si="1"/>
        <v>0</v>
      </c>
      <c r="G62" s="328"/>
      <c r="H62" s="329"/>
      <c r="I62" s="328"/>
      <c r="J62" s="330"/>
      <c r="K62" s="331"/>
    </row>
    <row r="63" spans="1:11" s="56" customFormat="1" ht="38.25" x14ac:dyDescent="0.2">
      <c r="A63" s="342" t="s">
        <v>135</v>
      </c>
      <c r="B63" s="327" t="s">
        <v>360</v>
      </c>
      <c r="C63" s="317" t="s">
        <v>84</v>
      </c>
      <c r="D63" s="21">
        <v>144</v>
      </c>
      <c r="E63" s="18"/>
      <c r="F63" s="318">
        <f t="shared" si="1"/>
        <v>0</v>
      </c>
      <c r="G63" s="328"/>
      <c r="H63" s="329"/>
      <c r="I63" s="328"/>
      <c r="J63" s="330"/>
      <c r="K63" s="331"/>
    </row>
    <row r="64" spans="1:11" s="56" customFormat="1" x14ac:dyDescent="0.2">
      <c r="A64" s="339" t="s">
        <v>115</v>
      </c>
      <c r="B64" s="302" t="s">
        <v>116</v>
      </c>
      <c r="C64" s="303"/>
      <c r="D64" s="304"/>
      <c r="E64" s="304"/>
      <c r="F64" s="305"/>
      <c r="G64" s="328"/>
      <c r="H64" s="329"/>
      <c r="I64" s="328"/>
      <c r="J64" s="330"/>
      <c r="K64" s="331"/>
    </row>
    <row r="65" spans="1:33" s="56" customFormat="1" ht="81.75" customHeight="1" x14ac:dyDescent="0.2">
      <c r="A65" s="342" t="s">
        <v>117</v>
      </c>
      <c r="B65" s="327" t="s">
        <v>361</v>
      </c>
      <c r="C65" s="317" t="s">
        <v>91</v>
      </c>
      <c r="D65" s="21">
        <v>94</v>
      </c>
      <c r="E65" s="18"/>
      <c r="F65" s="318">
        <f>ROUND(E65*D65,2)</f>
        <v>0</v>
      </c>
      <c r="G65" s="328"/>
      <c r="I65" s="328"/>
      <c r="J65" s="330"/>
      <c r="K65" s="331"/>
    </row>
    <row r="66" spans="1:33" s="56" customFormat="1" x14ac:dyDescent="0.2">
      <c r="A66" s="339" t="s">
        <v>114</v>
      </c>
      <c r="B66" s="302" t="s">
        <v>69</v>
      </c>
      <c r="C66" s="303"/>
      <c r="D66" s="304"/>
      <c r="E66" s="304"/>
      <c r="F66" s="305"/>
      <c r="G66" s="328"/>
      <c r="I66" s="328"/>
      <c r="J66" s="330"/>
      <c r="K66" s="331"/>
    </row>
    <row r="67" spans="1:33" s="56" customFormat="1" ht="25.5" x14ac:dyDescent="0.2">
      <c r="A67" s="342" t="s">
        <v>118</v>
      </c>
      <c r="B67" s="20" t="s">
        <v>413</v>
      </c>
      <c r="C67" s="317" t="s">
        <v>82</v>
      </c>
      <c r="D67" s="21">
        <v>94</v>
      </c>
      <c r="E67" s="18"/>
      <c r="F67" s="318">
        <f>ROUND(E67*D67,2)</f>
        <v>0</v>
      </c>
      <c r="G67" s="328"/>
      <c r="I67" s="328"/>
      <c r="J67" s="330"/>
      <c r="K67" s="331"/>
    </row>
    <row r="68" spans="1:33" s="56" customFormat="1" ht="13.5" thickBot="1" x14ac:dyDescent="0.25">
      <c r="A68" s="332" t="s">
        <v>119</v>
      </c>
      <c r="B68" s="333" t="s">
        <v>29</v>
      </c>
      <c r="C68" s="334"/>
      <c r="D68" s="335"/>
      <c r="E68" s="335"/>
      <c r="F68" s="336">
        <f>SUM(F52:F67)</f>
        <v>0</v>
      </c>
      <c r="G68" s="328"/>
      <c r="H68" s="328"/>
      <c r="I68" s="330"/>
      <c r="J68" s="331"/>
    </row>
    <row r="69" spans="1:33" s="56" customFormat="1" ht="15.75" thickTop="1" x14ac:dyDescent="0.2">
      <c r="A69" s="311" t="s">
        <v>88</v>
      </c>
      <c r="B69" s="394" t="s">
        <v>136</v>
      </c>
      <c r="C69" s="394"/>
      <c r="D69" s="395"/>
      <c r="E69" s="337"/>
      <c r="F69" s="338"/>
      <c r="H69" s="329"/>
      <c r="I69" s="328"/>
      <c r="J69" s="330"/>
      <c r="K69" s="331"/>
    </row>
    <row r="70" spans="1:33" s="56" customFormat="1" ht="14.25" customHeight="1" x14ac:dyDescent="0.2">
      <c r="A70" s="341" t="s">
        <v>138</v>
      </c>
      <c r="B70" s="340" t="s">
        <v>139</v>
      </c>
      <c r="C70" s="314"/>
      <c r="D70" s="315"/>
      <c r="E70" s="315"/>
      <c r="F70" s="316"/>
      <c r="G70" s="328"/>
    </row>
    <row r="71" spans="1:33" s="56" customFormat="1" ht="89.25" x14ac:dyDescent="0.2">
      <c r="A71" s="342" t="s">
        <v>367</v>
      </c>
      <c r="B71" s="347" t="s">
        <v>414</v>
      </c>
      <c r="C71" s="317" t="s">
        <v>84</v>
      </c>
      <c r="D71" s="348">
        <v>75</v>
      </c>
      <c r="E71" s="18"/>
      <c r="F71" s="318">
        <f>ROUND(E71*D71,2)</f>
        <v>0</v>
      </c>
      <c r="H71" s="329"/>
      <c r="I71" s="328"/>
      <c r="J71" s="330"/>
      <c r="K71" s="331"/>
    </row>
    <row r="72" spans="1:33" s="56" customFormat="1" ht="76.5" x14ac:dyDescent="0.2">
      <c r="A72" s="342" t="s">
        <v>140</v>
      </c>
      <c r="B72" s="20" t="s">
        <v>368</v>
      </c>
      <c r="C72" s="317" t="s">
        <v>84</v>
      </c>
      <c r="D72" s="21">
        <v>94</v>
      </c>
      <c r="E72" s="18"/>
      <c r="F72" s="318">
        <f>ROUND(E72*D72,2)</f>
        <v>0</v>
      </c>
    </row>
    <row r="73" spans="1:33" s="56" customFormat="1" x14ac:dyDescent="0.2">
      <c r="A73" s="341" t="s">
        <v>142</v>
      </c>
      <c r="B73" s="340" t="s">
        <v>141</v>
      </c>
      <c r="C73" s="314"/>
      <c r="D73" s="315"/>
      <c r="E73" s="315"/>
      <c r="F73" s="316"/>
      <c r="G73" s="328"/>
    </row>
    <row r="74" spans="1:33" s="56" customFormat="1" ht="51" x14ac:dyDescent="0.2">
      <c r="A74" s="342" t="s">
        <v>143</v>
      </c>
      <c r="B74" s="20" t="s">
        <v>363</v>
      </c>
      <c r="C74" s="317" t="s">
        <v>84</v>
      </c>
      <c r="D74" s="21">
        <v>40</v>
      </c>
      <c r="E74" s="18"/>
      <c r="F74" s="318">
        <f>ROUND(E74*D74,2)</f>
        <v>0</v>
      </c>
      <c r="G74" s="261"/>
      <c r="H74" s="329"/>
      <c r="I74" s="328"/>
      <c r="J74" s="330"/>
      <c r="K74" s="331"/>
    </row>
    <row r="75" spans="1:33" ht="63.75" x14ac:dyDescent="0.2">
      <c r="A75" s="342" t="s">
        <v>364</v>
      </c>
      <c r="B75" s="20" t="s">
        <v>369</v>
      </c>
      <c r="C75" s="317" t="s">
        <v>84</v>
      </c>
      <c r="D75" s="21">
        <v>12</v>
      </c>
      <c r="E75" s="18"/>
      <c r="F75" s="318">
        <f>ROUND(E75*D75,2)</f>
        <v>0</v>
      </c>
    </row>
    <row r="76" spans="1:33" ht="38.25" x14ac:dyDescent="0.2">
      <c r="A76" s="342" t="s">
        <v>144</v>
      </c>
      <c r="B76" s="20" t="s">
        <v>497</v>
      </c>
      <c r="C76" s="317" t="s">
        <v>84</v>
      </c>
      <c r="D76" s="21">
        <v>22</v>
      </c>
      <c r="E76" s="18"/>
      <c r="F76" s="318">
        <f>ROUND(E76*D76,2)</f>
        <v>0</v>
      </c>
      <c r="G76" s="322"/>
    </row>
    <row r="77" spans="1:33" s="326" customFormat="1" ht="38.25" x14ac:dyDescent="0.2">
      <c r="A77" s="342" t="s">
        <v>394</v>
      </c>
      <c r="B77" s="20" t="s">
        <v>398</v>
      </c>
      <c r="C77" s="317" t="s">
        <v>84</v>
      </c>
      <c r="D77" s="21">
        <v>12</v>
      </c>
      <c r="E77" s="18"/>
      <c r="F77" s="318">
        <f>ROUND(E77*D77,2)</f>
        <v>0</v>
      </c>
      <c r="G77" s="56"/>
      <c r="H77" s="323"/>
      <c r="I77" s="322"/>
      <c r="J77" s="324"/>
      <c r="K77" s="325"/>
    </row>
    <row r="78" spans="1:33" s="349" customFormat="1" ht="14.25" customHeight="1" x14ac:dyDescent="0.2">
      <c r="A78" s="341" t="s">
        <v>145</v>
      </c>
      <c r="B78" s="340" t="s">
        <v>146</v>
      </c>
      <c r="C78" s="314"/>
      <c r="D78" s="315"/>
      <c r="E78" s="315"/>
      <c r="F78" s="316"/>
      <c r="G78" s="328"/>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row>
    <row r="79" spans="1:33" s="56" customFormat="1" ht="64.5" customHeight="1" x14ac:dyDescent="0.2">
      <c r="A79" s="342" t="s">
        <v>147</v>
      </c>
      <c r="B79" s="20" t="s">
        <v>340</v>
      </c>
      <c r="C79" s="317" t="s">
        <v>7</v>
      </c>
      <c r="D79" s="21">
        <v>2</v>
      </c>
      <c r="E79" s="18"/>
      <c r="F79" s="318">
        <f t="shared" ref="F79:F85" si="2">ROUND(E79*D79,2)</f>
        <v>0</v>
      </c>
      <c r="G79" s="59"/>
      <c r="H79" s="329"/>
      <c r="I79" s="328"/>
      <c r="J79" s="330"/>
      <c r="K79" s="331"/>
    </row>
    <row r="80" spans="1:33" ht="63.75" x14ac:dyDescent="0.2">
      <c r="A80" s="342" t="s">
        <v>393</v>
      </c>
      <c r="B80" s="20" t="s">
        <v>341</v>
      </c>
      <c r="C80" s="317" t="s">
        <v>7</v>
      </c>
      <c r="D80" s="21">
        <v>3</v>
      </c>
      <c r="E80" s="18"/>
      <c r="F80" s="318">
        <f t="shared" si="2"/>
        <v>0</v>
      </c>
      <c r="G80" s="328"/>
      <c r="H80" s="59"/>
      <c r="I80" s="59"/>
      <c r="J80" s="59"/>
      <c r="K80" s="59"/>
    </row>
    <row r="81" spans="1:11" s="56" customFormat="1" ht="63.75" x14ac:dyDescent="0.2">
      <c r="A81" s="342" t="s">
        <v>395</v>
      </c>
      <c r="B81" s="20" t="s">
        <v>396</v>
      </c>
      <c r="C81" s="317" t="s">
        <v>7</v>
      </c>
      <c r="D81" s="21">
        <v>1</v>
      </c>
      <c r="E81" s="18"/>
      <c r="F81" s="318">
        <f t="shared" si="2"/>
        <v>0</v>
      </c>
      <c r="G81" s="328"/>
      <c r="H81" s="329"/>
      <c r="I81" s="328"/>
      <c r="J81" s="330"/>
      <c r="K81" s="331"/>
    </row>
    <row r="82" spans="1:11" s="56" customFormat="1" ht="51" x14ac:dyDescent="0.2">
      <c r="A82" s="342" t="s">
        <v>148</v>
      </c>
      <c r="B82" s="20" t="s">
        <v>342</v>
      </c>
      <c r="C82" s="317" t="s">
        <v>7</v>
      </c>
      <c r="D82" s="21">
        <v>2</v>
      </c>
      <c r="E82" s="18"/>
      <c r="F82" s="318">
        <f t="shared" si="2"/>
        <v>0</v>
      </c>
      <c r="G82" s="59"/>
      <c r="H82" s="329"/>
      <c r="I82" s="328"/>
      <c r="J82" s="330"/>
      <c r="K82" s="331"/>
    </row>
    <row r="83" spans="1:11" ht="66" customHeight="1" x14ac:dyDescent="0.2">
      <c r="A83" s="342" t="s">
        <v>149</v>
      </c>
      <c r="B83" s="20" t="s">
        <v>343</v>
      </c>
      <c r="C83" s="317" t="s">
        <v>7</v>
      </c>
      <c r="D83" s="21">
        <v>3</v>
      </c>
      <c r="E83" s="18"/>
      <c r="F83" s="318">
        <f t="shared" si="2"/>
        <v>0</v>
      </c>
      <c r="G83" s="328"/>
      <c r="H83" s="59"/>
      <c r="I83" s="59"/>
      <c r="J83" s="59"/>
      <c r="K83" s="59"/>
    </row>
    <row r="84" spans="1:11" s="56" customFormat="1" ht="54.75" customHeight="1" x14ac:dyDescent="0.2">
      <c r="A84" s="342" t="s">
        <v>397</v>
      </c>
      <c r="B84" s="20" t="s">
        <v>415</v>
      </c>
      <c r="C84" s="317" t="s">
        <v>7</v>
      </c>
      <c r="D84" s="21">
        <v>1</v>
      </c>
      <c r="E84" s="18"/>
      <c r="F84" s="318">
        <f t="shared" si="2"/>
        <v>0</v>
      </c>
      <c r="G84" s="328"/>
      <c r="H84" s="329"/>
      <c r="I84" s="328"/>
      <c r="J84" s="330"/>
      <c r="K84" s="331"/>
    </row>
    <row r="85" spans="1:11" s="56" customFormat="1" ht="63.75" customHeight="1" x14ac:dyDescent="0.2">
      <c r="A85" s="342" t="s">
        <v>498</v>
      </c>
      <c r="B85" s="19" t="s">
        <v>499</v>
      </c>
      <c r="C85" s="317" t="s">
        <v>7</v>
      </c>
      <c r="D85" s="21">
        <v>1</v>
      </c>
      <c r="E85" s="18"/>
      <c r="F85" s="318">
        <f t="shared" si="2"/>
        <v>0</v>
      </c>
      <c r="G85" s="328"/>
      <c r="H85" s="329"/>
      <c r="I85" s="328"/>
      <c r="J85" s="330"/>
      <c r="K85" s="331"/>
    </row>
    <row r="86" spans="1:11" s="56" customFormat="1" ht="15.75" customHeight="1" thickBot="1" x14ac:dyDescent="0.25">
      <c r="A86" s="332" t="s">
        <v>150</v>
      </c>
      <c r="B86" s="333" t="s">
        <v>151</v>
      </c>
      <c r="C86" s="334"/>
      <c r="D86" s="335"/>
      <c r="E86" s="335"/>
      <c r="F86" s="336">
        <f>SUM(F71:F85)</f>
        <v>0</v>
      </c>
      <c r="G86" s="328"/>
      <c r="H86" s="329"/>
      <c r="I86" s="328"/>
      <c r="J86" s="330"/>
      <c r="K86" s="331"/>
    </row>
    <row r="87" spans="1:11" s="56" customFormat="1" ht="18" customHeight="1" thickTop="1" x14ac:dyDescent="0.2">
      <c r="A87" s="311" t="s">
        <v>31</v>
      </c>
      <c r="B87" s="394" t="s">
        <v>121</v>
      </c>
      <c r="C87" s="394"/>
      <c r="D87" s="395"/>
      <c r="E87" s="337"/>
      <c r="F87" s="338"/>
      <c r="G87" s="261"/>
      <c r="H87" s="329"/>
      <c r="I87" s="328"/>
      <c r="J87" s="330"/>
      <c r="K87" s="331"/>
    </row>
    <row r="88" spans="1:11" ht="15.75" customHeight="1" x14ac:dyDescent="0.2">
      <c r="A88" s="339" t="s">
        <v>70</v>
      </c>
      <c r="B88" s="302" t="s">
        <v>71</v>
      </c>
      <c r="C88" s="303"/>
      <c r="D88" s="304"/>
      <c r="E88" s="304"/>
      <c r="F88" s="305"/>
    </row>
    <row r="89" spans="1:11" ht="51" x14ac:dyDescent="0.2">
      <c r="A89" s="12" t="s">
        <v>72</v>
      </c>
      <c r="B89" s="20" t="s">
        <v>381</v>
      </c>
      <c r="C89" s="317" t="s">
        <v>7</v>
      </c>
      <c r="D89" s="21">
        <v>1</v>
      </c>
      <c r="E89" s="18"/>
      <c r="F89" s="318">
        <f>ROUND(E89*D89,2)</f>
        <v>0</v>
      </c>
      <c r="G89" s="322"/>
    </row>
    <row r="90" spans="1:11" s="326" customFormat="1" ht="63.75" x14ac:dyDescent="0.2">
      <c r="A90" s="12" t="s">
        <v>73</v>
      </c>
      <c r="B90" s="19" t="s">
        <v>379</v>
      </c>
      <c r="C90" s="317" t="s">
        <v>7</v>
      </c>
      <c r="D90" s="21">
        <v>1</v>
      </c>
      <c r="E90" s="18"/>
      <c r="F90" s="318">
        <f>ROUND(E90*D90,2)</f>
        <v>0</v>
      </c>
      <c r="G90" s="59"/>
      <c r="H90" s="323"/>
      <c r="I90" s="322"/>
      <c r="J90" s="324"/>
      <c r="K90" s="325"/>
    </row>
    <row r="91" spans="1:11" ht="63.75" x14ac:dyDescent="0.2">
      <c r="A91" s="12" t="s">
        <v>74</v>
      </c>
      <c r="B91" s="20" t="s">
        <v>380</v>
      </c>
      <c r="C91" s="317" t="s">
        <v>7</v>
      </c>
      <c r="D91" s="21">
        <v>1</v>
      </c>
      <c r="E91" s="18"/>
      <c r="F91" s="318">
        <f>ROUND(E91*D91,2)</f>
        <v>0</v>
      </c>
      <c r="H91" s="59"/>
      <c r="I91" s="59"/>
      <c r="J91" s="59"/>
      <c r="K91" s="59"/>
    </row>
    <row r="92" spans="1:11" x14ac:dyDescent="0.2">
      <c r="A92" s="350" t="s">
        <v>126</v>
      </c>
      <c r="B92" s="351" t="s">
        <v>127</v>
      </c>
      <c r="C92" s="352"/>
      <c r="D92" s="353"/>
      <c r="E92" s="354"/>
      <c r="F92" s="355"/>
    </row>
    <row r="93" spans="1:11" ht="89.25" x14ac:dyDescent="0.2">
      <c r="A93" s="12" t="s">
        <v>129</v>
      </c>
      <c r="B93" s="20" t="s">
        <v>378</v>
      </c>
      <c r="C93" s="317" t="s">
        <v>128</v>
      </c>
      <c r="D93" s="21">
        <v>339</v>
      </c>
      <c r="E93" s="18"/>
      <c r="F93" s="318">
        <f>ROUND(E93*D93,2)</f>
        <v>0</v>
      </c>
    </row>
    <row r="94" spans="1:11" ht="89.25" x14ac:dyDescent="0.2">
      <c r="A94" s="12" t="s">
        <v>129</v>
      </c>
      <c r="B94" s="19" t="s">
        <v>132</v>
      </c>
      <c r="C94" s="317" t="s">
        <v>128</v>
      </c>
      <c r="D94" s="21">
        <v>6</v>
      </c>
      <c r="E94" s="18"/>
      <c r="F94" s="318">
        <f>ROUND(E94*D94,2)</f>
        <v>0</v>
      </c>
    </row>
    <row r="95" spans="1:11" ht="38.25" x14ac:dyDescent="0.2">
      <c r="A95" s="12" t="s">
        <v>131</v>
      </c>
      <c r="B95" s="20" t="s">
        <v>130</v>
      </c>
      <c r="C95" s="317" t="s">
        <v>128</v>
      </c>
      <c r="D95" s="21">
        <v>120</v>
      </c>
      <c r="E95" s="18"/>
      <c r="F95" s="318">
        <f>ROUND(E95*D95,2)</f>
        <v>0</v>
      </c>
    </row>
    <row r="96" spans="1:11" x14ac:dyDescent="0.2">
      <c r="A96" s="339" t="s">
        <v>153</v>
      </c>
      <c r="B96" s="302" t="s">
        <v>154</v>
      </c>
      <c r="C96" s="303"/>
      <c r="D96" s="304"/>
      <c r="E96" s="304"/>
      <c r="F96" s="305"/>
    </row>
    <row r="97" spans="1:11" ht="38.25" x14ac:dyDescent="0.2">
      <c r="A97" s="12" t="s">
        <v>156</v>
      </c>
      <c r="B97" s="20" t="s">
        <v>155</v>
      </c>
      <c r="C97" s="317" t="s">
        <v>89</v>
      </c>
      <c r="D97" s="21">
        <v>8</v>
      </c>
      <c r="E97" s="18"/>
      <c r="F97" s="318">
        <f>ROUND(E97*D97,2)</f>
        <v>0</v>
      </c>
    </row>
    <row r="98" spans="1:11" ht="15.75" customHeight="1" x14ac:dyDescent="0.2">
      <c r="A98" s="339" t="s">
        <v>125</v>
      </c>
      <c r="B98" s="302" t="s">
        <v>75</v>
      </c>
      <c r="C98" s="303"/>
      <c r="D98" s="304"/>
      <c r="E98" s="304"/>
      <c r="F98" s="305"/>
    </row>
    <row r="99" spans="1:11" ht="76.5" x14ac:dyDescent="0.2">
      <c r="A99" s="12" t="s">
        <v>76</v>
      </c>
      <c r="B99" s="20" t="s">
        <v>376</v>
      </c>
      <c r="C99" s="317" t="s">
        <v>84</v>
      </c>
      <c r="D99" s="21">
        <v>84</v>
      </c>
      <c r="E99" s="18"/>
      <c r="F99" s="318">
        <f>ROUND(E99*D99,2)</f>
        <v>0</v>
      </c>
    </row>
    <row r="100" spans="1:11" ht="28.5" customHeight="1" x14ac:dyDescent="0.2">
      <c r="A100" s="12" t="s">
        <v>77</v>
      </c>
      <c r="B100" s="19" t="s">
        <v>377</v>
      </c>
      <c r="C100" s="317" t="s">
        <v>7</v>
      </c>
      <c r="D100" s="21">
        <v>1</v>
      </c>
      <c r="E100" s="18"/>
      <c r="F100" s="318">
        <f>ROUND(E100*D100,2)</f>
        <v>0</v>
      </c>
      <c r="G100" s="59"/>
    </row>
    <row r="101" spans="1:11" ht="16.5" customHeight="1" thickBot="1" x14ac:dyDescent="0.25">
      <c r="A101" s="332" t="s">
        <v>90</v>
      </c>
      <c r="B101" s="333" t="s">
        <v>32</v>
      </c>
      <c r="C101" s="334"/>
      <c r="D101" s="335"/>
      <c r="E101" s="335"/>
      <c r="F101" s="336">
        <f>SUM(F89:F100)</f>
        <v>0</v>
      </c>
      <c r="H101" s="59"/>
      <c r="I101" s="59"/>
      <c r="J101" s="59"/>
      <c r="K101" s="59"/>
    </row>
    <row r="102" spans="1:11" ht="14.25" customHeight="1" thickTop="1" x14ac:dyDescent="0.2">
      <c r="A102" s="311" t="s">
        <v>122</v>
      </c>
      <c r="B102" s="394" t="s">
        <v>33</v>
      </c>
      <c r="C102" s="394"/>
      <c r="D102" s="395"/>
      <c r="E102" s="337"/>
      <c r="F102" s="338"/>
    </row>
    <row r="103" spans="1:11" ht="27.75" customHeight="1" x14ac:dyDescent="0.2">
      <c r="A103" s="339" t="s">
        <v>124</v>
      </c>
      <c r="B103" s="302" t="s">
        <v>78</v>
      </c>
      <c r="C103" s="303"/>
      <c r="D103" s="304"/>
      <c r="E103" s="304"/>
      <c r="F103" s="305"/>
      <c r="G103" s="59"/>
    </row>
    <row r="104" spans="1:11" x14ac:dyDescent="0.2">
      <c r="A104" s="342" t="s">
        <v>79</v>
      </c>
      <c r="B104" s="20" t="s">
        <v>519</v>
      </c>
      <c r="C104" s="317" t="s">
        <v>500</v>
      </c>
      <c r="D104" s="21">
        <v>20</v>
      </c>
      <c r="E104" s="18"/>
      <c r="F104" s="318">
        <f>ROUND(E104*D104,2)</f>
        <v>0</v>
      </c>
      <c r="H104" s="59"/>
      <c r="I104" s="59"/>
      <c r="J104" s="59"/>
      <c r="K104" s="59"/>
    </row>
    <row r="105" spans="1:11" x14ac:dyDescent="0.2">
      <c r="A105" s="342" t="s">
        <v>80</v>
      </c>
      <c r="B105" s="356" t="s">
        <v>520</v>
      </c>
      <c r="C105" s="317" t="s">
        <v>500</v>
      </c>
      <c r="D105" s="21">
        <v>28</v>
      </c>
      <c r="E105" s="18"/>
      <c r="F105" s="318">
        <f>ROUND(E105*D105,2)</f>
        <v>0</v>
      </c>
    </row>
    <row r="106" spans="1:11" ht="38.25" customHeight="1" x14ac:dyDescent="0.2">
      <c r="A106" s="357" t="s">
        <v>501</v>
      </c>
      <c r="B106" s="356" t="s">
        <v>526</v>
      </c>
      <c r="C106" s="282" t="s">
        <v>89</v>
      </c>
      <c r="D106" s="283">
        <v>1</v>
      </c>
      <c r="E106" s="18"/>
      <c r="F106" s="318">
        <f>ROUND(E106*D106,2)</f>
        <v>0</v>
      </c>
    </row>
    <row r="107" spans="1:11" ht="15" thickBot="1" x14ac:dyDescent="0.25">
      <c r="A107" s="358" t="s">
        <v>123</v>
      </c>
      <c r="B107" s="359" t="s">
        <v>34</v>
      </c>
      <c r="C107" s="360"/>
      <c r="D107" s="361"/>
      <c r="E107" s="361"/>
      <c r="F107" s="362">
        <f>SUM(F104:F106)</f>
        <v>0</v>
      </c>
      <c r="G107" s="322"/>
    </row>
    <row r="108" spans="1:11" s="326" customFormat="1" ht="14.25" x14ac:dyDescent="0.2">
      <c r="A108" s="363"/>
      <c r="B108" s="364"/>
      <c r="C108" s="365"/>
      <c r="D108" s="366"/>
      <c r="E108" s="366"/>
      <c r="F108" s="366"/>
      <c r="G108" s="59"/>
      <c r="H108" s="323"/>
      <c r="I108" s="322"/>
      <c r="J108" s="324"/>
      <c r="K108" s="325"/>
    </row>
    <row r="109" spans="1:11" s="326" customFormat="1" ht="14.25" x14ac:dyDescent="0.2">
      <c r="A109" s="363"/>
      <c r="B109" s="364"/>
      <c r="C109" s="365"/>
      <c r="D109" s="366"/>
      <c r="E109" s="366"/>
      <c r="F109" s="366"/>
      <c r="G109" s="59"/>
      <c r="H109" s="323"/>
      <c r="I109" s="322"/>
      <c r="J109" s="324"/>
      <c r="K109" s="325"/>
    </row>
    <row r="110" spans="1:11" s="326" customFormat="1" ht="28.5" customHeight="1" x14ac:dyDescent="0.2">
      <c r="A110" s="363"/>
      <c r="B110" s="364"/>
      <c r="C110" s="365"/>
      <c r="D110" s="366"/>
      <c r="E110" s="366"/>
      <c r="F110" s="366"/>
      <c r="G110" s="59"/>
      <c r="H110" s="323"/>
      <c r="I110" s="322"/>
      <c r="J110" s="324"/>
      <c r="K110" s="325"/>
    </row>
    <row r="111" spans="1:11" x14ac:dyDescent="0.2">
      <c r="A111" s="363"/>
      <c r="B111" s="364"/>
      <c r="C111" s="365"/>
      <c r="D111" s="366"/>
      <c r="E111" s="366"/>
      <c r="F111" s="366"/>
      <c r="H111" s="59"/>
      <c r="I111" s="59"/>
      <c r="J111" s="59"/>
      <c r="K111" s="59"/>
    </row>
    <row r="112" spans="1:11" x14ac:dyDescent="0.2">
      <c r="A112" s="363"/>
      <c r="B112" s="364"/>
      <c r="C112" s="365"/>
      <c r="D112" s="366"/>
      <c r="E112" s="366"/>
      <c r="F112" s="366"/>
    </row>
    <row r="113" spans="1:6" x14ac:dyDescent="0.2">
      <c r="A113" s="363"/>
      <c r="B113" s="364"/>
      <c r="C113" s="365"/>
      <c r="D113" s="366"/>
      <c r="E113" s="366"/>
      <c r="F113" s="366"/>
    </row>
    <row r="114" spans="1:6" ht="24.75" customHeight="1" x14ac:dyDescent="0.2">
      <c r="A114" s="363"/>
      <c r="B114" s="364"/>
      <c r="C114" s="365"/>
      <c r="D114" s="366"/>
      <c r="E114" s="366"/>
      <c r="F114" s="366"/>
    </row>
    <row r="115" spans="1:6" x14ac:dyDescent="0.2">
      <c r="A115" s="363"/>
      <c r="B115" s="364"/>
      <c r="C115" s="365"/>
      <c r="D115" s="366"/>
      <c r="E115" s="366"/>
      <c r="F115" s="366"/>
    </row>
    <row r="116" spans="1:6" x14ac:dyDescent="0.2">
      <c r="A116" s="363"/>
      <c r="B116" s="364"/>
      <c r="C116" s="365"/>
      <c r="D116" s="366"/>
      <c r="E116" s="366"/>
      <c r="F116" s="366"/>
    </row>
    <row r="117" spans="1:6" x14ac:dyDescent="0.2">
      <c r="A117" s="363"/>
      <c r="B117" s="364"/>
      <c r="C117" s="365"/>
      <c r="D117" s="366"/>
      <c r="E117" s="366"/>
      <c r="F117" s="366"/>
    </row>
    <row r="118" spans="1:6" x14ac:dyDescent="0.2">
      <c r="A118" s="363"/>
      <c r="B118" s="364"/>
      <c r="C118" s="365"/>
      <c r="D118" s="366"/>
      <c r="E118" s="366"/>
      <c r="F118" s="366"/>
    </row>
    <row r="119" spans="1:6" ht="51" customHeight="1" x14ac:dyDescent="0.2">
      <c r="A119" s="363"/>
      <c r="B119" s="364"/>
      <c r="C119" s="365"/>
      <c r="D119" s="366"/>
      <c r="E119" s="366"/>
      <c r="F119" s="366"/>
    </row>
    <row r="120" spans="1:6" x14ac:dyDescent="0.2">
      <c r="A120" s="363"/>
      <c r="B120" s="364"/>
      <c r="C120" s="365"/>
      <c r="D120" s="366"/>
      <c r="E120" s="366"/>
      <c r="F120" s="366"/>
    </row>
    <row r="121" spans="1:6" x14ac:dyDescent="0.2">
      <c r="A121" s="363"/>
      <c r="B121" s="364"/>
      <c r="C121" s="365"/>
      <c r="D121" s="366"/>
      <c r="E121" s="366"/>
      <c r="F121" s="366"/>
    </row>
    <row r="122" spans="1:6" x14ac:dyDescent="0.2">
      <c r="A122" s="363"/>
      <c r="B122" s="364"/>
      <c r="C122" s="365"/>
      <c r="D122" s="366"/>
      <c r="E122" s="366"/>
      <c r="F122" s="366"/>
    </row>
    <row r="123" spans="1:6" x14ac:dyDescent="0.2">
      <c r="A123" s="363"/>
      <c r="B123" s="364"/>
      <c r="C123" s="365"/>
      <c r="D123" s="366"/>
      <c r="E123" s="366"/>
      <c r="F123" s="366"/>
    </row>
    <row r="124" spans="1:6" x14ac:dyDescent="0.2">
      <c r="A124" s="363"/>
      <c r="B124" s="364"/>
      <c r="C124" s="365"/>
      <c r="D124" s="366"/>
      <c r="E124" s="366"/>
      <c r="F124" s="366"/>
    </row>
    <row r="125" spans="1:6" x14ac:dyDescent="0.2">
      <c r="A125" s="363"/>
      <c r="B125" s="364"/>
      <c r="C125" s="365"/>
      <c r="D125" s="366"/>
      <c r="E125" s="366"/>
      <c r="F125" s="366"/>
    </row>
    <row r="126" spans="1:6" x14ac:dyDescent="0.2">
      <c r="A126" s="363"/>
      <c r="B126" s="364"/>
      <c r="C126" s="365"/>
      <c r="D126" s="366"/>
      <c r="E126" s="366"/>
      <c r="F126" s="366"/>
    </row>
    <row r="127" spans="1:6" x14ac:dyDescent="0.2">
      <c r="A127" s="363"/>
      <c r="B127" s="364"/>
      <c r="C127" s="365"/>
      <c r="D127" s="366"/>
      <c r="E127" s="366"/>
      <c r="F127" s="366"/>
    </row>
    <row r="128" spans="1:6" x14ac:dyDescent="0.2">
      <c r="A128" s="363"/>
      <c r="B128" s="364"/>
      <c r="C128" s="365"/>
      <c r="D128" s="366"/>
      <c r="E128" s="366"/>
      <c r="F128" s="366"/>
    </row>
    <row r="129" spans="1:6" x14ac:dyDescent="0.2">
      <c r="A129" s="363"/>
      <c r="B129" s="364"/>
      <c r="C129" s="365"/>
      <c r="D129" s="366"/>
      <c r="E129" s="366"/>
      <c r="F129" s="366"/>
    </row>
    <row r="130" spans="1:6" x14ac:dyDescent="0.2">
      <c r="A130" s="363"/>
      <c r="B130" s="364"/>
      <c r="C130" s="365"/>
      <c r="D130" s="366"/>
      <c r="E130" s="366"/>
      <c r="F130" s="366"/>
    </row>
    <row r="131" spans="1:6" x14ac:dyDescent="0.2">
      <c r="A131" s="363"/>
      <c r="B131" s="364"/>
      <c r="C131" s="365"/>
      <c r="D131" s="366"/>
      <c r="E131" s="366"/>
      <c r="F131" s="366"/>
    </row>
    <row r="132" spans="1:6" x14ac:dyDescent="0.2">
      <c r="A132" s="363"/>
      <c r="B132" s="364"/>
      <c r="C132" s="365"/>
      <c r="D132" s="366"/>
      <c r="E132" s="366"/>
      <c r="F132" s="366"/>
    </row>
    <row r="133" spans="1:6" x14ac:dyDescent="0.2">
      <c r="A133" s="363"/>
      <c r="B133" s="364"/>
      <c r="C133" s="365"/>
      <c r="D133" s="366"/>
      <c r="E133" s="366"/>
      <c r="F133" s="366"/>
    </row>
    <row r="134" spans="1:6" x14ac:dyDescent="0.2">
      <c r="A134" s="363"/>
      <c r="B134" s="364"/>
      <c r="C134" s="365"/>
      <c r="D134" s="366"/>
      <c r="E134" s="366"/>
      <c r="F134" s="366"/>
    </row>
    <row r="135" spans="1:6" x14ac:dyDescent="0.2">
      <c r="A135" s="363"/>
      <c r="B135" s="364"/>
      <c r="C135" s="365"/>
      <c r="D135" s="366"/>
      <c r="E135" s="366"/>
      <c r="F135" s="366"/>
    </row>
    <row r="136" spans="1:6" x14ac:dyDescent="0.2">
      <c r="A136" s="363"/>
      <c r="B136" s="364"/>
      <c r="C136" s="365"/>
      <c r="D136" s="366"/>
      <c r="E136" s="366"/>
      <c r="F136" s="366"/>
    </row>
    <row r="137" spans="1:6" x14ac:dyDescent="0.2">
      <c r="A137" s="363"/>
      <c r="B137" s="364"/>
      <c r="C137" s="365"/>
      <c r="D137" s="366"/>
      <c r="E137" s="366"/>
      <c r="F137" s="366"/>
    </row>
    <row r="138" spans="1:6" x14ac:dyDescent="0.2">
      <c r="A138" s="363"/>
      <c r="B138" s="364"/>
      <c r="C138" s="365"/>
      <c r="D138" s="366"/>
      <c r="E138" s="366"/>
      <c r="F138" s="366"/>
    </row>
    <row r="139" spans="1:6" x14ac:dyDescent="0.2">
      <c r="A139" s="363"/>
      <c r="B139" s="364"/>
      <c r="C139" s="365"/>
      <c r="D139" s="366"/>
      <c r="E139" s="366"/>
      <c r="F139" s="366"/>
    </row>
    <row r="140" spans="1:6" x14ac:dyDescent="0.2">
      <c r="A140" s="363"/>
      <c r="B140" s="364"/>
      <c r="C140" s="365"/>
      <c r="D140" s="366"/>
      <c r="E140" s="366"/>
      <c r="F140" s="366"/>
    </row>
    <row r="141" spans="1:6" x14ac:dyDescent="0.2">
      <c r="A141" s="363"/>
      <c r="B141" s="364"/>
      <c r="C141" s="365"/>
      <c r="D141" s="366"/>
      <c r="E141" s="366"/>
      <c r="F141" s="366"/>
    </row>
    <row r="142" spans="1:6" x14ac:dyDescent="0.2">
      <c r="A142" s="363"/>
      <c r="B142" s="364"/>
      <c r="C142" s="365"/>
      <c r="D142" s="366"/>
      <c r="E142" s="366"/>
      <c r="F142" s="366"/>
    </row>
    <row r="143" spans="1:6" x14ac:dyDescent="0.2">
      <c r="A143" s="363"/>
      <c r="B143" s="364"/>
      <c r="C143" s="365"/>
      <c r="D143" s="366"/>
      <c r="E143" s="366"/>
      <c r="F143" s="366"/>
    </row>
    <row r="144" spans="1:6" x14ac:dyDescent="0.2">
      <c r="A144" s="363"/>
      <c r="B144" s="364"/>
      <c r="C144" s="365"/>
      <c r="D144" s="366"/>
      <c r="E144" s="366"/>
      <c r="F144" s="366"/>
    </row>
    <row r="145" spans="1:6" x14ac:dyDescent="0.2">
      <c r="A145" s="363"/>
      <c r="B145" s="364"/>
      <c r="C145" s="365"/>
      <c r="D145" s="366"/>
      <c r="E145" s="366"/>
      <c r="F145" s="366"/>
    </row>
    <row r="146" spans="1:6" x14ac:dyDescent="0.2">
      <c r="A146" s="363"/>
      <c r="B146" s="364"/>
      <c r="C146" s="365"/>
      <c r="D146" s="366"/>
      <c r="E146" s="366"/>
      <c r="F146" s="366"/>
    </row>
    <row r="147" spans="1:6" x14ac:dyDescent="0.2">
      <c r="A147" s="363"/>
      <c r="B147" s="364"/>
      <c r="C147" s="365"/>
      <c r="D147" s="366"/>
      <c r="E147" s="366"/>
      <c r="F147" s="366"/>
    </row>
    <row r="148" spans="1:6" x14ac:dyDescent="0.2">
      <c r="A148" s="363"/>
      <c r="B148" s="364"/>
      <c r="C148" s="365"/>
      <c r="D148" s="366"/>
      <c r="E148" s="366"/>
      <c r="F148" s="366"/>
    </row>
    <row r="149" spans="1:6" x14ac:dyDescent="0.2">
      <c r="A149" s="363"/>
      <c r="B149" s="364"/>
      <c r="C149" s="365"/>
      <c r="D149" s="366"/>
      <c r="E149" s="366"/>
      <c r="F149" s="366"/>
    </row>
    <row r="150" spans="1:6" x14ac:dyDescent="0.2">
      <c r="A150" s="363"/>
      <c r="B150" s="364"/>
      <c r="C150" s="365"/>
      <c r="D150" s="366"/>
      <c r="E150" s="366"/>
      <c r="F150" s="366"/>
    </row>
    <row r="151" spans="1:6" x14ac:dyDescent="0.2">
      <c r="A151" s="363"/>
      <c r="B151" s="364"/>
      <c r="C151" s="365"/>
      <c r="D151" s="366"/>
      <c r="E151" s="366"/>
      <c r="F151" s="366"/>
    </row>
    <row r="152" spans="1:6" x14ac:dyDescent="0.2">
      <c r="A152" s="363"/>
      <c r="B152" s="364"/>
      <c r="C152" s="365"/>
      <c r="D152" s="366"/>
      <c r="E152" s="366"/>
      <c r="F152" s="366"/>
    </row>
    <row r="153" spans="1:6" x14ac:dyDescent="0.2">
      <c r="A153" s="363"/>
      <c r="B153" s="364"/>
      <c r="C153" s="365"/>
      <c r="D153" s="366"/>
      <c r="E153" s="366"/>
      <c r="F153" s="366"/>
    </row>
    <row r="154" spans="1:6" x14ac:dyDescent="0.2">
      <c r="A154" s="363"/>
      <c r="B154" s="364"/>
      <c r="C154" s="365"/>
      <c r="D154" s="366"/>
      <c r="E154" s="366"/>
      <c r="F154" s="366"/>
    </row>
    <row r="155" spans="1:6" x14ac:dyDescent="0.2">
      <c r="A155" s="363"/>
      <c r="B155" s="364"/>
      <c r="C155" s="365"/>
      <c r="D155" s="366"/>
      <c r="E155" s="366"/>
      <c r="F155" s="366"/>
    </row>
    <row r="156" spans="1:6" x14ac:dyDescent="0.2">
      <c r="A156" s="363"/>
      <c r="B156" s="364"/>
      <c r="C156" s="365"/>
      <c r="D156" s="366"/>
      <c r="E156" s="366"/>
      <c r="F156" s="366"/>
    </row>
    <row r="157" spans="1:6" x14ac:dyDescent="0.2">
      <c r="A157" s="363"/>
      <c r="B157" s="364"/>
      <c r="C157" s="365"/>
      <c r="D157" s="366"/>
      <c r="E157" s="366"/>
      <c r="F157" s="366"/>
    </row>
    <row r="158" spans="1:6" x14ac:dyDescent="0.2">
      <c r="A158" s="363"/>
      <c r="B158" s="364"/>
      <c r="C158" s="365"/>
      <c r="D158" s="366"/>
      <c r="E158" s="366"/>
      <c r="F158" s="366"/>
    </row>
    <row r="159" spans="1:6" x14ac:dyDescent="0.2">
      <c r="A159" s="363"/>
      <c r="B159" s="364"/>
      <c r="C159" s="365"/>
      <c r="D159" s="366"/>
      <c r="E159" s="366"/>
      <c r="F159" s="366"/>
    </row>
    <row r="160" spans="1:6" x14ac:dyDescent="0.2">
      <c r="A160" s="363"/>
      <c r="B160" s="364"/>
      <c r="C160" s="365"/>
      <c r="D160" s="366"/>
      <c r="E160" s="366"/>
      <c r="F160" s="366"/>
    </row>
    <row r="161" spans="1:6" x14ac:dyDescent="0.2">
      <c r="A161" s="363"/>
      <c r="B161" s="364"/>
      <c r="C161" s="365"/>
      <c r="D161" s="366"/>
      <c r="E161" s="366"/>
      <c r="F161" s="366"/>
    </row>
    <row r="162" spans="1:6" x14ac:dyDescent="0.2">
      <c r="A162" s="363"/>
      <c r="B162" s="364"/>
      <c r="C162" s="365"/>
      <c r="D162" s="366"/>
      <c r="E162" s="366"/>
      <c r="F162" s="366"/>
    </row>
    <row r="163" spans="1:6" x14ac:dyDescent="0.2">
      <c r="A163" s="363"/>
      <c r="B163" s="364"/>
      <c r="C163" s="365"/>
      <c r="D163" s="366"/>
      <c r="E163" s="366"/>
      <c r="F163" s="366"/>
    </row>
    <row r="164" spans="1:6" x14ac:dyDescent="0.2">
      <c r="A164" s="363"/>
      <c r="B164" s="364"/>
      <c r="C164" s="365"/>
      <c r="D164" s="366"/>
      <c r="E164" s="366"/>
      <c r="F164" s="366"/>
    </row>
    <row r="165" spans="1:6" x14ac:dyDescent="0.2">
      <c r="A165" s="363"/>
      <c r="B165" s="364"/>
      <c r="C165" s="365"/>
      <c r="D165" s="366"/>
      <c r="E165" s="366"/>
      <c r="F165" s="366"/>
    </row>
    <row r="166" spans="1:6" x14ac:dyDescent="0.2">
      <c r="A166" s="363"/>
      <c r="B166" s="364"/>
      <c r="C166" s="365"/>
      <c r="D166" s="366"/>
      <c r="E166" s="366"/>
      <c r="F166" s="366"/>
    </row>
    <row r="167" spans="1:6" x14ac:dyDescent="0.2">
      <c r="A167" s="363"/>
      <c r="B167" s="364"/>
      <c r="C167" s="365"/>
      <c r="D167" s="366"/>
      <c r="E167" s="366"/>
      <c r="F167" s="366"/>
    </row>
    <row r="168" spans="1:6" x14ac:dyDescent="0.2">
      <c r="A168" s="363"/>
      <c r="B168" s="364"/>
      <c r="C168" s="365"/>
      <c r="D168" s="366"/>
      <c r="E168" s="366"/>
      <c r="F168" s="366"/>
    </row>
    <row r="169" spans="1:6" x14ac:dyDescent="0.2">
      <c r="A169" s="363"/>
      <c r="B169" s="364"/>
      <c r="C169" s="365"/>
      <c r="D169" s="366"/>
      <c r="E169" s="366"/>
      <c r="F169" s="366"/>
    </row>
    <row r="170" spans="1:6" x14ac:dyDescent="0.2">
      <c r="A170" s="363"/>
      <c r="B170" s="364"/>
      <c r="C170" s="365"/>
      <c r="D170" s="366"/>
      <c r="E170" s="366"/>
      <c r="F170" s="366"/>
    </row>
    <row r="171" spans="1:6" x14ac:dyDescent="0.2">
      <c r="A171" s="363"/>
      <c r="B171" s="364"/>
      <c r="C171" s="365"/>
      <c r="D171" s="366"/>
      <c r="E171" s="366"/>
      <c r="F171" s="366"/>
    </row>
    <row r="172" spans="1:6" x14ac:dyDescent="0.2">
      <c r="A172" s="363"/>
      <c r="B172" s="364"/>
      <c r="C172" s="365"/>
      <c r="D172" s="366"/>
      <c r="E172" s="366"/>
      <c r="F172" s="366"/>
    </row>
    <row r="173" spans="1:6" x14ac:dyDescent="0.2">
      <c r="A173" s="363"/>
      <c r="B173" s="364"/>
      <c r="C173" s="365"/>
      <c r="D173" s="366"/>
      <c r="E173" s="366"/>
      <c r="F173" s="366"/>
    </row>
    <row r="174" spans="1:6" x14ac:dyDescent="0.2">
      <c r="A174" s="363"/>
      <c r="B174" s="364"/>
      <c r="C174" s="365"/>
      <c r="D174" s="366"/>
      <c r="E174" s="366"/>
      <c r="F174" s="366"/>
    </row>
    <row r="175" spans="1:6" x14ac:dyDescent="0.2">
      <c r="A175" s="363"/>
      <c r="B175" s="364"/>
      <c r="C175" s="365"/>
      <c r="D175" s="366"/>
      <c r="E175" s="366"/>
      <c r="F175" s="366"/>
    </row>
    <row r="176" spans="1:6" x14ac:dyDescent="0.2">
      <c r="A176" s="363"/>
      <c r="B176" s="364"/>
      <c r="C176" s="365"/>
      <c r="D176" s="366"/>
      <c r="E176" s="366"/>
      <c r="F176" s="366"/>
    </row>
    <row r="177" spans="1:6" x14ac:dyDescent="0.2">
      <c r="A177" s="363"/>
      <c r="B177" s="364"/>
      <c r="C177" s="365"/>
      <c r="D177" s="366"/>
      <c r="E177" s="366"/>
      <c r="F177" s="366"/>
    </row>
    <row r="178" spans="1:6" x14ac:dyDescent="0.2">
      <c r="A178" s="363"/>
      <c r="B178" s="364"/>
      <c r="C178" s="365"/>
      <c r="D178" s="366"/>
      <c r="E178" s="366"/>
      <c r="F178" s="366"/>
    </row>
    <row r="179" spans="1:6" x14ac:dyDescent="0.2">
      <c r="A179" s="363"/>
      <c r="B179" s="364"/>
      <c r="C179" s="365"/>
      <c r="D179" s="366"/>
      <c r="E179" s="366"/>
      <c r="F179" s="366"/>
    </row>
    <row r="180" spans="1:6" x14ac:dyDescent="0.2">
      <c r="A180" s="363"/>
      <c r="B180" s="364"/>
      <c r="C180" s="365"/>
      <c r="D180" s="366"/>
      <c r="E180" s="366"/>
      <c r="F180" s="366"/>
    </row>
    <row r="181" spans="1:6" x14ac:dyDescent="0.2">
      <c r="A181" s="363"/>
      <c r="B181" s="364"/>
      <c r="C181" s="365"/>
      <c r="D181" s="366"/>
      <c r="E181" s="366"/>
      <c r="F181" s="366"/>
    </row>
    <row r="182" spans="1:6" x14ac:dyDescent="0.2">
      <c r="A182" s="363"/>
      <c r="B182" s="364"/>
      <c r="C182" s="365"/>
      <c r="D182" s="366"/>
      <c r="E182" s="366"/>
      <c r="F182" s="366"/>
    </row>
    <row r="183" spans="1:6" x14ac:dyDescent="0.2">
      <c r="A183" s="363"/>
      <c r="B183" s="364"/>
      <c r="C183" s="365"/>
      <c r="D183" s="366"/>
      <c r="E183" s="366"/>
      <c r="F183" s="366"/>
    </row>
    <row r="184" spans="1:6" x14ac:dyDescent="0.2">
      <c r="A184" s="363"/>
      <c r="B184" s="364"/>
      <c r="C184" s="365"/>
      <c r="D184" s="366"/>
      <c r="E184" s="366"/>
      <c r="F184" s="366"/>
    </row>
    <row r="185" spans="1:6" x14ac:dyDescent="0.2">
      <c r="A185" s="363"/>
      <c r="B185" s="364"/>
      <c r="C185" s="365"/>
      <c r="D185" s="366"/>
      <c r="E185" s="366"/>
      <c r="F185" s="366"/>
    </row>
    <row r="186" spans="1:6" x14ac:dyDescent="0.2">
      <c r="A186" s="363"/>
      <c r="B186" s="364"/>
      <c r="C186" s="365"/>
      <c r="D186" s="366"/>
      <c r="E186" s="366"/>
      <c r="F186" s="366"/>
    </row>
    <row r="187" spans="1:6" x14ac:dyDescent="0.2">
      <c r="A187" s="363"/>
      <c r="B187" s="364"/>
      <c r="C187" s="365"/>
      <c r="D187" s="366"/>
      <c r="E187" s="366"/>
      <c r="F187" s="366"/>
    </row>
    <row r="188" spans="1:6" x14ac:dyDescent="0.2">
      <c r="A188" s="363"/>
      <c r="B188" s="364"/>
      <c r="C188" s="365"/>
      <c r="D188" s="366"/>
      <c r="E188" s="366"/>
      <c r="F188" s="366"/>
    </row>
    <row r="189" spans="1:6" x14ac:dyDescent="0.2">
      <c r="A189" s="363"/>
      <c r="B189" s="364"/>
      <c r="C189" s="365"/>
      <c r="D189" s="366"/>
      <c r="E189" s="366"/>
      <c r="F189" s="366"/>
    </row>
    <row r="190" spans="1:6" x14ac:dyDescent="0.2">
      <c r="A190" s="363"/>
      <c r="B190" s="364"/>
      <c r="C190" s="365"/>
      <c r="D190" s="366"/>
      <c r="E190" s="366"/>
      <c r="F190" s="366"/>
    </row>
    <row r="191" spans="1:6" x14ac:dyDescent="0.2">
      <c r="A191" s="363"/>
      <c r="B191" s="364"/>
      <c r="C191" s="365"/>
      <c r="D191" s="366"/>
      <c r="E191" s="366"/>
      <c r="F191" s="366"/>
    </row>
    <row r="192" spans="1:6" x14ac:dyDescent="0.2">
      <c r="A192" s="363"/>
      <c r="B192" s="364"/>
      <c r="C192" s="365"/>
      <c r="D192" s="366"/>
      <c r="E192" s="366"/>
      <c r="F192" s="366"/>
    </row>
    <row r="193" spans="1:6" x14ac:dyDescent="0.2">
      <c r="A193" s="363"/>
      <c r="B193" s="364"/>
      <c r="C193" s="365"/>
      <c r="D193" s="366"/>
      <c r="E193" s="366"/>
      <c r="F193" s="366"/>
    </row>
    <row r="194" spans="1:6" x14ac:dyDescent="0.2">
      <c r="A194" s="363"/>
      <c r="B194" s="364"/>
      <c r="C194" s="365"/>
      <c r="D194" s="366"/>
      <c r="E194" s="366"/>
      <c r="F194" s="366"/>
    </row>
    <row r="195" spans="1:6" x14ac:dyDescent="0.2">
      <c r="A195" s="363"/>
      <c r="B195" s="364"/>
      <c r="C195" s="365"/>
      <c r="D195" s="366"/>
      <c r="E195" s="366"/>
      <c r="F195" s="366"/>
    </row>
    <row r="196" spans="1:6" x14ac:dyDescent="0.2">
      <c r="A196" s="363"/>
      <c r="B196" s="364"/>
      <c r="C196" s="365"/>
      <c r="D196" s="366"/>
      <c r="E196" s="366"/>
      <c r="F196" s="366"/>
    </row>
    <row r="197" spans="1:6" x14ac:dyDescent="0.2">
      <c r="A197" s="363"/>
      <c r="B197" s="364"/>
      <c r="C197" s="365"/>
      <c r="D197" s="366"/>
      <c r="E197" s="366"/>
      <c r="F197" s="366"/>
    </row>
    <row r="198" spans="1:6" x14ac:dyDescent="0.2">
      <c r="A198" s="363"/>
      <c r="B198" s="364"/>
      <c r="C198" s="365"/>
      <c r="D198" s="366"/>
      <c r="E198" s="366"/>
      <c r="F198" s="366"/>
    </row>
    <row r="199" spans="1:6" x14ac:dyDescent="0.2">
      <c r="A199" s="363"/>
      <c r="B199" s="364"/>
      <c r="C199" s="365"/>
      <c r="D199" s="366"/>
      <c r="E199" s="366"/>
      <c r="F199" s="366"/>
    </row>
    <row r="200" spans="1:6" x14ac:dyDescent="0.2">
      <c r="A200" s="363"/>
      <c r="B200" s="364"/>
      <c r="C200" s="365"/>
      <c r="D200" s="366"/>
      <c r="E200" s="366"/>
      <c r="F200" s="366"/>
    </row>
    <row r="201" spans="1:6" x14ac:dyDescent="0.2">
      <c r="A201" s="363"/>
      <c r="B201" s="364"/>
      <c r="C201" s="365"/>
      <c r="D201" s="366"/>
      <c r="E201" s="366"/>
      <c r="F201" s="366"/>
    </row>
    <row r="202" spans="1:6" x14ac:dyDescent="0.2">
      <c r="A202" s="363"/>
      <c r="B202" s="364"/>
      <c r="C202" s="365"/>
      <c r="D202" s="366"/>
      <c r="E202" s="366"/>
      <c r="F202" s="366"/>
    </row>
    <row r="203" spans="1:6" x14ac:dyDescent="0.2">
      <c r="A203" s="363"/>
      <c r="B203" s="364"/>
      <c r="C203" s="365"/>
      <c r="D203" s="366"/>
      <c r="E203" s="366"/>
      <c r="F203" s="366"/>
    </row>
    <row r="204" spans="1:6" x14ac:dyDescent="0.2">
      <c r="A204" s="363"/>
      <c r="B204" s="364"/>
      <c r="C204" s="365"/>
      <c r="D204" s="366"/>
      <c r="E204" s="366"/>
      <c r="F204" s="366"/>
    </row>
    <row r="205" spans="1:6" x14ac:dyDescent="0.2">
      <c r="A205" s="363"/>
      <c r="B205" s="364"/>
      <c r="C205" s="365"/>
      <c r="D205" s="366"/>
      <c r="E205" s="366"/>
      <c r="F205" s="366"/>
    </row>
    <row r="206" spans="1:6" x14ac:dyDescent="0.2">
      <c r="A206" s="363"/>
      <c r="B206" s="364"/>
      <c r="C206" s="365"/>
      <c r="D206" s="366"/>
      <c r="E206" s="366"/>
      <c r="F206" s="366"/>
    </row>
    <row r="207" spans="1:6" x14ac:dyDescent="0.2">
      <c r="A207" s="363"/>
      <c r="B207" s="364"/>
      <c r="C207" s="365"/>
      <c r="D207" s="366"/>
      <c r="E207" s="366"/>
      <c r="F207" s="366"/>
    </row>
    <row r="208" spans="1:6" x14ac:dyDescent="0.2">
      <c r="A208" s="363"/>
      <c r="B208" s="364"/>
      <c r="C208" s="365"/>
      <c r="D208" s="366"/>
      <c r="E208" s="366"/>
      <c r="F208" s="366"/>
    </row>
    <row r="209" spans="1:6" x14ac:dyDescent="0.2">
      <c r="A209" s="363"/>
      <c r="B209" s="364"/>
      <c r="C209" s="365"/>
      <c r="D209" s="366"/>
      <c r="E209" s="366"/>
      <c r="F209" s="366"/>
    </row>
    <row r="210" spans="1:6" x14ac:dyDescent="0.2">
      <c r="A210" s="363"/>
      <c r="B210" s="364"/>
      <c r="C210" s="365"/>
      <c r="D210" s="366"/>
      <c r="E210" s="366"/>
      <c r="F210" s="366"/>
    </row>
    <row r="211" spans="1:6" x14ac:dyDescent="0.2">
      <c r="A211" s="363"/>
      <c r="B211" s="364"/>
      <c r="C211" s="365"/>
      <c r="D211" s="366"/>
      <c r="E211" s="366"/>
      <c r="F211" s="366"/>
    </row>
    <row r="212" spans="1:6" x14ac:dyDescent="0.2">
      <c r="A212" s="363"/>
      <c r="B212" s="364"/>
      <c r="C212" s="365"/>
      <c r="D212" s="366"/>
      <c r="E212" s="366"/>
      <c r="F212" s="366"/>
    </row>
    <row r="213" spans="1:6" x14ac:dyDescent="0.2">
      <c r="A213" s="363"/>
      <c r="B213" s="364"/>
      <c r="C213" s="365"/>
      <c r="D213" s="366"/>
      <c r="E213" s="366"/>
      <c r="F213" s="366"/>
    </row>
    <row r="214" spans="1:6" x14ac:dyDescent="0.2">
      <c r="A214" s="363"/>
      <c r="B214" s="364"/>
      <c r="C214" s="365"/>
      <c r="D214" s="366"/>
      <c r="E214" s="366"/>
      <c r="F214" s="366"/>
    </row>
    <row r="215" spans="1:6" x14ac:dyDescent="0.2">
      <c r="A215" s="363"/>
      <c r="B215" s="364"/>
      <c r="C215" s="365"/>
      <c r="D215" s="366"/>
      <c r="E215" s="366"/>
      <c r="F215" s="366"/>
    </row>
    <row r="216" spans="1:6" x14ac:dyDescent="0.2">
      <c r="A216" s="363"/>
      <c r="B216" s="364"/>
      <c r="C216" s="365"/>
      <c r="D216" s="366"/>
      <c r="E216" s="366"/>
      <c r="F216" s="366"/>
    </row>
    <row r="217" spans="1:6" x14ac:dyDescent="0.2">
      <c r="A217" s="363"/>
      <c r="B217" s="364"/>
      <c r="C217" s="365"/>
      <c r="D217" s="366"/>
      <c r="E217" s="366"/>
      <c r="F217" s="366"/>
    </row>
    <row r="218" spans="1:6" x14ac:dyDescent="0.2">
      <c r="A218" s="363"/>
      <c r="B218" s="364"/>
      <c r="C218" s="365"/>
      <c r="D218" s="366"/>
      <c r="E218" s="366"/>
      <c r="F218" s="366"/>
    </row>
    <row r="219" spans="1:6" x14ac:dyDescent="0.2">
      <c r="A219" s="363"/>
      <c r="B219" s="364"/>
      <c r="C219" s="365"/>
      <c r="D219" s="366"/>
      <c r="E219" s="366"/>
      <c r="F219" s="366"/>
    </row>
    <row r="220" spans="1:6" x14ac:dyDescent="0.2">
      <c r="A220" s="363"/>
      <c r="B220" s="364"/>
      <c r="C220" s="365"/>
      <c r="D220" s="366"/>
      <c r="E220" s="366"/>
      <c r="F220" s="366"/>
    </row>
    <row r="221" spans="1:6" x14ac:dyDescent="0.2">
      <c r="A221" s="363"/>
      <c r="B221" s="364"/>
      <c r="C221" s="365"/>
      <c r="D221" s="366"/>
      <c r="E221" s="366"/>
      <c r="F221" s="366"/>
    </row>
    <row r="222" spans="1:6" x14ac:dyDescent="0.2">
      <c r="A222" s="363"/>
      <c r="B222" s="364"/>
      <c r="C222" s="365"/>
      <c r="D222" s="366"/>
      <c r="E222" s="366"/>
      <c r="F222" s="366"/>
    </row>
    <row r="223" spans="1:6" x14ac:dyDescent="0.2">
      <c r="A223" s="363"/>
      <c r="B223" s="364"/>
      <c r="C223" s="365"/>
      <c r="D223" s="366"/>
      <c r="E223" s="366"/>
      <c r="F223" s="366"/>
    </row>
    <row r="224" spans="1:6" x14ac:dyDescent="0.2">
      <c r="A224" s="363"/>
      <c r="B224" s="364"/>
      <c r="C224" s="365"/>
      <c r="D224" s="366"/>
      <c r="E224" s="366"/>
      <c r="F224" s="366"/>
    </row>
    <row r="225" spans="1:6" x14ac:dyDescent="0.2">
      <c r="A225" s="363"/>
      <c r="B225" s="364"/>
      <c r="C225" s="365"/>
      <c r="D225" s="366"/>
      <c r="E225" s="366"/>
      <c r="F225" s="366"/>
    </row>
    <row r="226" spans="1:6" x14ac:dyDescent="0.2">
      <c r="A226" s="363"/>
      <c r="B226" s="364"/>
      <c r="C226" s="365"/>
      <c r="D226" s="366"/>
      <c r="E226" s="366"/>
      <c r="F226" s="366"/>
    </row>
    <row r="227" spans="1:6" x14ac:dyDescent="0.2">
      <c r="A227" s="363"/>
      <c r="B227" s="364"/>
      <c r="C227" s="365"/>
      <c r="D227" s="366"/>
      <c r="E227" s="366"/>
      <c r="F227" s="366"/>
    </row>
    <row r="228" spans="1:6" x14ac:dyDescent="0.2">
      <c r="A228" s="363"/>
      <c r="B228" s="364"/>
      <c r="C228" s="365"/>
      <c r="D228" s="366"/>
      <c r="E228" s="366"/>
      <c r="F228" s="366"/>
    </row>
    <row r="229" spans="1:6" x14ac:dyDescent="0.2">
      <c r="A229" s="363"/>
      <c r="B229" s="364"/>
      <c r="C229" s="365"/>
      <c r="D229" s="366"/>
      <c r="E229" s="366"/>
      <c r="F229" s="366"/>
    </row>
    <row r="230" spans="1:6" x14ac:dyDescent="0.2">
      <c r="A230" s="363"/>
      <c r="B230" s="364"/>
      <c r="C230" s="365"/>
      <c r="D230" s="366"/>
      <c r="E230" s="366"/>
      <c r="F230" s="366"/>
    </row>
    <row r="231" spans="1:6" x14ac:dyDescent="0.2">
      <c r="A231" s="363"/>
      <c r="B231" s="364"/>
      <c r="C231" s="365"/>
      <c r="D231" s="366"/>
      <c r="E231" s="366"/>
      <c r="F231" s="366"/>
    </row>
    <row r="232" spans="1:6" x14ac:dyDescent="0.2">
      <c r="A232" s="363"/>
      <c r="B232" s="364"/>
      <c r="C232" s="365"/>
      <c r="D232" s="366"/>
      <c r="E232" s="366"/>
      <c r="F232" s="366"/>
    </row>
    <row r="233" spans="1:6" x14ac:dyDescent="0.2">
      <c r="A233" s="363"/>
      <c r="B233" s="364"/>
      <c r="C233" s="365"/>
      <c r="D233" s="366"/>
      <c r="E233" s="366"/>
      <c r="F233" s="366"/>
    </row>
    <row r="234" spans="1:6" x14ac:dyDescent="0.2">
      <c r="A234" s="363"/>
      <c r="B234" s="364"/>
      <c r="C234" s="365"/>
      <c r="D234" s="366"/>
      <c r="E234" s="366"/>
      <c r="F234" s="366"/>
    </row>
    <row r="235" spans="1:6" x14ac:dyDescent="0.2">
      <c r="A235" s="363"/>
      <c r="B235" s="364"/>
      <c r="C235" s="365"/>
      <c r="D235" s="366"/>
      <c r="E235" s="366"/>
      <c r="F235" s="366"/>
    </row>
    <row r="236" spans="1:6" x14ac:dyDescent="0.2">
      <c r="A236" s="363"/>
      <c r="B236" s="364"/>
      <c r="C236" s="365"/>
      <c r="D236" s="366"/>
      <c r="E236" s="366"/>
      <c r="F236" s="366"/>
    </row>
    <row r="237" spans="1:6" x14ac:dyDescent="0.2">
      <c r="A237" s="363"/>
      <c r="B237" s="364"/>
      <c r="C237" s="365"/>
      <c r="D237" s="366"/>
      <c r="E237" s="366"/>
      <c r="F237" s="366"/>
    </row>
    <row r="238" spans="1:6" x14ac:dyDescent="0.2">
      <c r="A238" s="363"/>
      <c r="B238" s="364"/>
      <c r="C238" s="365"/>
      <c r="D238" s="366"/>
      <c r="E238" s="366"/>
      <c r="F238" s="366"/>
    </row>
    <row r="239" spans="1:6" x14ac:dyDescent="0.2">
      <c r="A239" s="363"/>
      <c r="B239" s="364"/>
      <c r="C239" s="365"/>
      <c r="D239" s="366"/>
      <c r="E239" s="366"/>
      <c r="F239" s="366"/>
    </row>
    <row r="240" spans="1:6" x14ac:dyDescent="0.2">
      <c r="A240" s="363"/>
      <c r="B240" s="364"/>
      <c r="C240" s="365"/>
      <c r="D240" s="366"/>
      <c r="E240" s="366"/>
      <c r="F240" s="366"/>
    </row>
    <row r="241" spans="1:6" x14ac:dyDescent="0.2">
      <c r="A241" s="363"/>
      <c r="B241" s="364"/>
      <c r="C241" s="365"/>
      <c r="D241" s="366"/>
      <c r="E241" s="366"/>
      <c r="F241" s="366"/>
    </row>
    <row r="242" spans="1:6" x14ac:dyDescent="0.2">
      <c r="A242" s="363"/>
      <c r="B242" s="364"/>
      <c r="C242" s="365"/>
      <c r="D242" s="366"/>
      <c r="E242" s="366"/>
      <c r="F242" s="366"/>
    </row>
    <row r="243" spans="1:6" x14ac:dyDescent="0.2">
      <c r="A243" s="363"/>
      <c r="B243" s="364"/>
      <c r="C243" s="365"/>
      <c r="D243" s="366"/>
      <c r="E243" s="366"/>
      <c r="F243" s="366"/>
    </row>
    <row r="244" spans="1:6" x14ac:dyDescent="0.2">
      <c r="A244" s="363"/>
      <c r="B244" s="364"/>
      <c r="C244" s="365"/>
      <c r="D244" s="366"/>
      <c r="E244" s="366"/>
      <c r="F244" s="366"/>
    </row>
    <row r="245" spans="1:6" x14ac:dyDescent="0.2">
      <c r="A245" s="363"/>
      <c r="B245" s="364"/>
      <c r="C245" s="365"/>
      <c r="D245" s="366"/>
      <c r="E245" s="366"/>
      <c r="F245" s="366"/>
    </row>
    <row r="246" spans="1:6" x14ac:dyDescent="0.2">
      <c r="A246" s="363"/>
      <c r="B246" s="364"/>
      <c r="C246" s="365"/>
      <c r="D246" s="366"/>
      <c r="E246" s="366"/>
      <c r="F246" s="366"/>
    </row>
    <row r="247" spans="1:6" x14ac:dyDescent="0.2">
      <c r="A247" s="363"/>
      <c r="B247" s="364"/>
      <c r="C247" s="365"/>
      <c r="D247" s="366"/>
      <c r="E247" s="366"/>
      <c r="F247" s="366"/>
    </row>
    <row r="248" spans="1:6" x14ac:dyDescent="0.2">
      <c r="A248" s="363"/>
      <c r="B248" s="364"/>
      <c r="C248" s="365"/>
      <c r="D248" s="366"/>
      <c r="E248" s="366"/>
      <c r="F248" s="366"/>
    </row>
    <row r="249" spans="1:6" x14ac:dyDescent="0.2">
      <c r="A249" s="363"/>
      <c r="B249" s="364"/>
      <c r="C249" s="365"/>
      <c r="D249" s="366"/>
      <c r="E249" s="366"/>
      <c r="F249" s="366"/>
    </row>
    <row r="250" spans="1:6" x14ac:dyDescent="0.2">
      <c r="A250" s="363"/>
      <c r="B250" s="364"/>
      <c r="C250" s="365"/>
      <c r="D250" s="366"/>
      <c r="E250" s="366"/>
      <c r="F250" s="366"/>
    </row>
    <row r="251" spans="1:6" x14ac:dyDescent="0.2">
      <c r="A251" s="363"/>
      <c r="B251" s="364"/>
      <c r="C251" s="365"/>
      <c r="D251" s="366"/>
      <c r="E251" s="366"/>
      <c r="F251" s="366"/>
    </row>
    <row r="252" spans="1:6" x14ac:dyDescent="0.2">
      <c r="A252" s="363"/>
      <c r="B252" s="364"/>
      <c r="C252" s="365"/>
      <c r="D252" s="366"/>
      <c r="E252" s="366"/>
      <c r="F252" s="366"/>
    </row>
    <row r="253" spans="1:6" x14ac:dyDescent="0.2">
      <c r="A253" s="363"/>
      <c r="B253" s="364"/>
      <c r="C253" s="365"/>
      <c r="D253" s="366"/>
      <c r="E253" s="366"/>
      <c r="F253" s="366"/>
    </row>
    <row r="254" spans="1:6" x14ac:dyDescent="0.2">
      <c r="A254" s="363"/>
      <c r="B254" s="364"/>
      <c r="C254" s="365"/>
      <c r="D254" s="366"/>
      <c r="E254" s="366"/>
      <c r="F254" s="366"/>
    </row>
    <row r="255" spans="1:6" x14ac:dyDescent="0.2">
      <c r="A255" s="363"/>
      <c r="B255" s="364"/>
      <c r="C255" s="365"/>
      <c r="D255" s="366"/>
      <c r="E255" s="366"/>
      <c r="F255" s="366"/>
    </row>
    <row r="256" spans="1:6" x14ac:dyDescent="0.2">
      <c r="A256" s="363"/>
      <c r="B256" s="364"/>
      <c r="C256" s="365"/>
      <c r="D256" s="366"/>
      <c r="E256" s="366"/>
      <c r="F256" s="366"/>
    </row>
    <row r="257" spans="1:6" x14ac:dyDescent="0.2">
      <c r="A257" s="363"/>
      <c r="B257" s="364"/>
      <c r="C257" s="365"/>
      <c r="D257" s="366"/>
      <c r="E257" s="366"/>
      <c r="F257" s="366"/>
    </row>
    <row r="258" spans="1:6" x14ac:dyDescent="0.2">
      <c r="A258" s="363"/>
      <c r="B258" s="364"/>
      <c r="C258" s="365"/>
      <c r="D258" s="366"/>
      <c r="E258" s="366"/>
      <c r="F258" s="366"/>
    </row>
    <row r="259" spans="1:6" x14ac:dyDescent="0.2">
      <c r="A259" s="363"/>
      <c r="B259" s="364"/>
      <c r="C259" s="365"/>
      <c r="D259" s="366"/>
      <c r="E259" s="366"/>
      <c r="F259" s="366"/>
    </row>
    <row r="260" spans="1:6" x14ac:dyDescent="0.2">
      <c r="A260" s="363"/>
      <c r="B260" s="364"/>
      <c r="C260" s="365"/>
      <c r="D260" s="366"/>
      <c r="E260" s="366"/>
      <c r="F260" s="366"/>
    </row>
    <row r="261" spans="1:6" x14ac:dyDescent="0.2">
      <c r="A261" s="363"/>
      <c r="B261" s="364"/>
      <c r="C261" s="365"/>
      <c r="D261" s="366"/>
      <c r="E261" s="366"/>
      <c r="F261" s="366"/>
    </row>
    <row r="262" spans="1:6" x14ac:dyDescent="0.2">
      <c r="A262" s="363"/>
      <c r="B262" s="364"/>
      <c r="C262" s="365"/>
      <c r="D262" s="366"/>
      <c r="E262" s="366"/>
      <c r="F262" s="366"/>
    </row>
    <row r="263" spans="1:6" x14ac:dyDescent="0.2">
      <c r="A263" s="363"/>
      <c r="B263" s="364"/>
      <c r="C263" s="365"/>
      <c r="D263" s="366"/>
      <c r="E263" s="366"/>
      <c r="F263" s="366"/>
    </row>
    <row r="264" spans="1:6" x14ac:dyDescent="0.2">
      <c r="A264" s="363"/>
      <c r="B264" s="364"/>
      <c r="C264" s="365"/>
      <c r="D264" s="366"/>
      <c r="E264" s="366"/>
      <c r="F264" s="366"/>
    </row>
    <row r="265" spans="1:6" x14ac:dyDescent="0.2">
      <c r="A265" s="363"/>
      <c r="B265" s="364"/>
      <c r="C265" s="365"/>
      <c r="D265" s="366"/>
      <c r="E265" s="366"/>
      <c r="F265" s="366"/>
    </row>
    <row r="266" spans="1:6" x14ac:dyDescent="0.2">
      <c r="A266" s="363"/>
      <c r="B266" s="364"/>
      <c r="C266" s="365"/>
      <c r="D266" s="366"/>
      <c r="E266" s="366"/>
      <c r="F266" s="366"/>
    </row>
    <row r="267" spans="1:6" x14ac:dyDescent="0.2">
      <c r="A267" s="363"/>
      <c r="B267" s="364"/>
      <c r="C267" s="365"/>
      <c r="D267" s="366"/>
      <c r="E267" s="366"/>
      <c r="F267" s="366"/>
    </row>
    <row r="268" spans="1:6" x14ac:dyDescent="0.2">
      <c r="A268" s="363"/>
      <c r="B268" s="364"/>
      <c r="C268" s="365"/>
      <c r="D268" s="366"/>
      <c r="E268" s="366"/>
      <c r="F268" s="366"/>
    </row>
    <row r="269" spans="1:6" x14ac:dyDescent="0.2">
      <c r="A269" s="363"/>
      <c r="B269" s="364"/>
      <c r="C269" s="365"/>
      <c r="D269" s="366"/>
      <c r="E269" s="366"/>
      <c r="F269" s="366"/>
    </row>
    <row r="270" spans="1:6" x14ac:dyDescent="0.2">
      <c r="A270" s="363"/>
      <c r="B270" s="364"/>
      <c r="C270" s="365"/>
      <c r="D270" s="366"/>
      <c r="E270" s="366"/>
      <c r="F270" s="366"/>
    </row>
    <row r="271" spans="1:6" x14ac:dyDescent="0.2">
      <c r="A271" s="363"/>
      <c r="B271" s="364"/>
      <c r="C271" s="365"/>
      <c r="D271" s="366"/>
      <c r="E271" s="366"/>
      <c r="F271" s="366"/>
    </row>
    <row r="272" spans="1:6" x14ac:dyDescent="0.2">
      <c r="A272" s="363"/>
      <c r="B272" s="364"/>
      <c r="C272" s="365"/>
      <c r="D272" s="366"/>
      <c r="E272" s="366"/>
      <c r="F272" s="366"/>
    </row>
    <row r="273" spans="1:6" x14ac:dyDescent="0.2">
      <c r="A273" s="363"/>
      <c r="B273" s="364"/>
      <c r="C273" s="365"/>
      <c r="D273" s="366"/>
      <c r="E273" s="366"/>
      <c r="F273" s="366"/>
    </row>
    <row r="274" spans="1:6" x14ac:dyDescent="0.2">
      <c r="A274" s="363"/>
      <c r="B274" s="364"/>
      <c r="C274" s="365"/>
      <c r="D274" s="366"/>
      <c r="E274" s="366"/>
      <c r="F274" s="366"/>
    </row>
    <row r="275" spans="1:6" x14ac:dyDescent="0.2">
      <c r="A275" s="363"/>
      <c r="B275" s="364"/>
      <c r="C275" s="365"/>
      <c r="D275" s="366"/>
      <c r="E275" s="366"/>
      <c r="F275" s="366"/>
    </row>
    <row r="276" spans="1:6" x14ac:dyDescent="0.2">
      <c r="A276" s="363"/>
      <c r="B276" s="364"/>
      <c r="C276" s="365"/>
      <c r="D276" s="366"/>
      <c r="E276" s="366"/>
      <c r="F276" s="366"/>
    </row>
    <row r="277" spans="1:6" x14ac:dyDescent="0.2">
      <c r="A277" s="363"/>
      <c r="B277" s="364"/>
      <c r="C277" s="365"/>
      <c r="D277" s="366"/>
      <c r="E277" s="366"/>
      <c r="F277" s="366"/>
    </row>
    <row r="278" spans="1:6" x14ac:dyDescent="0.2">
      <c r="A278" s="363"/>
      <c r="B278" s="364"/>
      <c r="C278" s="365"/>
      <c r="D278" s="366"/>
      <c r="E278" s="366"/>
      <c r="F278" s="366"/>
    </row>
    <row r="279" spans="1:6" x14ac:dyDescent="0.2">
      <c r="A279" s="363"/>
      <c r="B279" s="364"/>
      <c r="C279" s="365"/>
      <c r="D279" s="366"/>
      <c r="E279" s="366"/>
      <c r="F279" s="366"/>
    </row>
    <row r="280" spans="1:6" x14ac:dyDescent="0.2">
      <c r="A280" s="363"/>
      <c r="B280" s="364"/>
      <c r="C280" s="365"/>
      <c r="D280" s="366"/>
      <c r="E280" s="366"/>
      <c r="F280" s="366"/>
    </row>
    <row r="281" spans="1:6" x14ac:dyDescent="0.2">
      <c r="A281" s="363"/>
      <c r="B281" s="364"/>
      <c r="C281" s="365"/>
      <c r="D281" s="366"/>
      <c r="E281" s="366"/>
      <c r="F281" s="366"/>
    </row>
    <row r="282" spans="1:6" x14ac:dyDescent="0.2">
      <c r="A282" s="363"/>
      <c r="B282" s="364"/>
      <c r="C282" s="365"/>
      <c r="D282" s="366"/>
      <c r="E282" s="366"/>
      <c r="F282" s="366"/>
    </row>
    <row r="283" spans="1:6" x14ac:dyDescent="0.2">
      <c r="A283" s="363"/>
      <c r="B283" s="364"/>
      <c r="C283" s="365"/>
      <c r="D283" s="366"/>
      <c r="E283" s="366"/>
      <c r="F283" s="366"/>
    </row>
    <row r="284" spans="1:6" x14ac:dyDescent="0.2">
      <c r="A284" s="363"/>
      <c r="B284" s="364"/>
      <c r="C284" s="365"/>
      <c r="D284" s="366"/>
      <c r="E284" s="366"/>
      <c r="F284" s="366"/>
    </row>
    <row r="285" spans="1:6" x14ac:dyDescent="0.2">
      <c r="A285" s="363"/>
      <c r="B285" s="364"/>
      <c r="C285" s="365"/>
      <c r="D285" s="366"/>
      <c r="E285" s="366"/>
      <c r="F285" s="366"/>
    </row>
    <row r="286" spans="1:6" x14ac:dyDescent="0.2">
      <c r="A286" s="363"/>
      <c r="B286" s="364"/>
      <c r="C286" s="365"/>
      <c r="D286" s="366"/>
      <c r="E286" s="366"/>
      <c r="F286" s="366"/>
    </row>
    <row r="287" spans="1:6" x14ac:dyDescent="0.2">
      <c r="A287" s="363"/>
      <c r="B287" s="364"/>
      <c r="C287" s="365"/>
      <c r="D287" s="366"/>
      <c r="E287" s="366"/>
      <c r="F287" s="366"/>
    </row>
    <row r="288" spans="1:6" x14ac:dyDescent="0.2">
      <c r="A288" s="363"/>
      <c r="B288" s="364"/>
      <c r="C288" s="365"/>
      <c r="D288" s="366"/>
      <c r="E288" s="366"/>
      <c r="F288" s="366"/>
    </row>
    <row r="289" spans="1:6" x14ac:dyDescent="0.2">
      <c r="A289" s="363"/>
      <c r="B289" s="364"/>
      <c r="C289" s="365"/>
      <c r="D289" s="366"/>
      <c r="E289" s="366"/>
      <c r="F289" s="366"/>
    </row>
    <row r="290" spans="1:6" x14ac:dyDescent="0.2">
      <c r="A290" s="363"/>
      <c r="B290" s="364"/>
      <c r="C290" s="365"/>
      <c r="D290" s="366"/>
      <c r="E290" s="366"/>
      <c r="F290" s="366"/>
    </row>
    <row r="291" spans="1:6" x14ac:dyDescent="0.2">
      <c r="A291" s="363"/>
      <c r="B291" s="364"/>
      <c r="C291" s="365"/>
      <c r="D291" s="366"/>
      <c r="E291" s="366"/>
      <c r="F291" s="366"/>
    </row>
    <row r="292" spans="1:6" x14ac:dyDescent="0.2">
      <c r="A292" s="363"/>
      <c r="B292" s="364"/>
      <c r="C292" s="365"/>
      <c r="D292" s="366"/>
      <c r="E292" s="366"/>
      <c r="F292" s="366"/>
    </row>
    <row r="293" spans="1:6" x14ac:dyDescent="0.2">
      <c r="A293" s="363"/>
      <c r="B293" s="364"/>
      <c r="C293" s="365"/>
      <c r="D293" s="366"/>
      <c r="E293" s="366"/>
      <c r="F293" s="366"/>
    </row>
    <row r="294" spans="1:6" x14ac:dyDescent="0.2">
      <c r="A294" s="363"/>
      <c r="B294" s="364"/>
      <c r="C294" s="365"/>
      <c r="D294" s="366"/>
      <c r="E294" s="366"/>
      <c r="F294" s="366"/>
    </row>
    <row r="295" spans="1:6" x14ac:dyDescent="0.2">
      <c r="A295" s="363"/>
      <c r="B295" s="364"/>
      <c r="C295" s="365"/>
      <c r="D295" s="366"/>
      <c r="E295" s="366"/>
      <c r="F295" s="366"/>
    </row>
    <row r="296" spans="1:6" x14ac:dyDescent="0.2">
      <c r="A296" s="363"/>
      <c r="B296" s="364"/>
      <c r="C296" s="365"/>
      <c r="D296" s="366"/>
      <c r="E296" s="366"/>
      <c r="F296" s="366"/>
    </row>
    <row r="297" spans="1:6" x14ac:dyDescent="0.2">
      <c r="A297" s="363"/>
      <c r="B297" s="364"/>
      <c r="C297" s="365"/>
      <c r="D297" s="366"/>
      <c r="E297" s="366"/>
      <c r="F297" s="366"/>
    </row>
    <row r="298" spans="1:6" x14ac:dyDescent="0.2">
      <c r="A298" s="363"/>
      <c r="B298" s="364"/>
      <c r="C298" s="365"/>
      <c r="D298" s="366"/>
      <c r="E298" s="366"/>
      <c r="F298" s="366"/>
    </row>
    <row r="299" spans="1:6" x14ac:dyDescent="0.2">
      <c r="A299" s="363"/>
      <c r="B299" s="364"/>
      <c r="C299" s="365"/>
      <c r="D299" s="366"/>
      <c r="E299" s="366"/>
      <c r="F299" s="366"/>
    </row>
    <row r="300" spans="1:6" x14ac:dyDescent="0.2">
      <c r="A300" s="363"/>
      <c r="B300" s="364"/>
      <c r="C300" s="365"/>
      <c r="D300" s="366"/>
      <c r="E300" s="366"/>
      <c r="F300" s="366"/>
    </row>
    <row r="301" spans="1:6" x14ac:dyDescent="0.2">
      <c r="A301" s="363"/>
      <c r="B301" s="364"/>
      <c r="C301" s="365"/>
      <c r="D301" s="366"/>
      <c r="E301" s="366"/>
      <c r="F301" s="366"/>
    </row>
    <row r="302" spans="1:6" x14ac:dyDescent="0.2">
      <c r="A302" s="363"/>
      <c r="B302" s="364"/>
      <c r="C302" s="365"/>
      <c r="D302" s="366"/>
      <c r="E302" s="366"/>
      <c r="F302" s="366"/>
    </row>
    <row r="303" spans="1:6" x14ac:dyDescent="0.2">
      <c r="A303" s="363"/>
      <c r="B303" s="364"/>
      <c r="C303" s="365"/>
      <c r="D303" s="366"/>
      <c r="E303" s="366"/>
      <c r="F303" s="366"/>
    </row>
    <row r="304" spans="1:6" x14ac:dyDescent="0.2">
      <c r="A304" s="363"/>
      <c r="B304" s="364"/>
      <c r="C304" s="365"/>
      <c r="D304" s="366"/>
      <c r="E304" s="366"/>
      <c r="F304" s="366"/>
    </row>
    <row r="305" spans="1:6" x14ac:dyDescent="0.2">
      <c r="A305" s="363"/>
      <c r="B305" s="364"/>
      <c r="C305" s="365"/>
      <c r="D305" s="366"/>
      <c r="E305" s="366"/>
      <c r="F305" s="366"/>
    </row>
    <row r="306" spans="1:6" x14ac:dyDescent="0.2">
      <c r="A306" s="363"/>
      <c r="B306" s="364"/>
      <c r="C306" s="365"/>
      <c r="D306" s="366"/>
      <c r="E306" s="366"/>
      <c r="F306" s="366"/>
    </row>
    <row r="307" spans="1:6" x14ac:dyDescent="0.2">
      <c r="A307" s="363"/>
      <c r="B307" s="364"/>
      <c r="C307" s="365"/>
      <c r="D307" s="366"/>
      <c r="E307" s="366"/>
      <c r="F307" s="366"/>
    </row>
    <row r="308" spans="1:6" x14ac:dyDescent="0.2">
      <c r="A308" s="363"/>
      <c r="B308" s="364"/>
      <c r="C308" s="365"/>
      <c r="D308" s="366"/>
      <c r="E308" s="366"/>
      <c r="F308" s="366"/>
    </row>
    <row r="309" spans="1:6" x14ac:dyDescent="0.2">
      <c r="A309" s="363"/>
      <c r="B309" s="364"/>
      <c r="C309" s="365"/>
      <c r="D309" s="366"/>
      <c r="E309" s="366"/>
      <c r="F309" s="366"/>
    </row>
    <row r="310" spans="1:6" x14ac:dyDescent="0.2">
      <c r="A310" s="363"/>
      <c r="B310" s="364"/>
      <c r="C310" s="365"/>
      <c r="D310" s="366"/>
      <c r="E310" s="366"/>
      <c r="F310" s="366"/>
    </row>
    <row r="311" spans="1:6" x14ac:dyDescent="0.2">
      <c r="A311" s="363"/>
      <c r="B311" s="364"/>
      <c r="C311" s="365"/>
      <c r="D311" s="366"/>
      <c r="E311" s="366"/>
      <c r="F311" s="366"/>
    </row>
    <row r="312" spans="1:6" x14ac:dyDescent="0.2">
      <c r="A312" s="363"/>
      <c r="B312" s="364"/>
      <c r="C312" s="365"/>
      <c r="D312" s="366"/>
      <c r="E312" s="366"/>
      <c r="F312" s="366"/>
    </row>
    <row r="313" spans="1:6" x14ac:dyDescent="0.2">
      <c r="A313" s="363"/>
      <c r="B313" s="364"/>
      <c r="C313" s="365"/>
      <c r="D313" s="366"/>
      <c r="E313" s="366"/>
      <c r="F313" s="366"/>
    </row>
    <row r="314" spans="1:6" x14ac:dyDescent="0.2">
      <c r="A314" s="363"/>
      <c r="B314" s="364"/>
      <c r="C314" s="365"/>
      <c r="D314" s="366"/>
      <c r="E314" s="366"/>
      <c r="F314" s="366"/>
    </row>
    <row r="315" spans="1:6" x14ac:dyDescent="0.2">
      <c r="A315" s="363"/>
      <c r="B315" s="364"/>
      <c r="C315" s="365"/>
      <c r="D315" s="366"/>
      <c r="E315" s="366"/>
      <c r="F315" s="366"/>
    </row>
    <row r="316" spans="1:6" x14ac:dyDescent="0.2">
      <c r="A316" s="363"/>
      <c r="B316" s="364"/>
      <c r="C316" s="365"/>
      <c r="D316" s="366"/>
      <c r="E316" s="366"/>
      <c r="F316" s="366"/>
    </row>
    <row r="317" spans="1:6" x14ac:dyDescent="0.2">
      <c r="A317" s="363"/>
      <c r="B317" s="364"/>
      <c r="C317" s="365"/>
      <c r="D317" s="366"/>
      <c r="E317" s="366"/>
      <c r="F317" s="366"/>
    </row>
    <row r="318" spans="1:6" x14ac:dyDescent="0.2">
      <c r="A318" s="363"/>
      <c r="B318" s="364"/>
      <c r="C318" s="365"/>
      <c r="D318" s="366"/>
      <c r="E318" s="366"/>
      <c r="F318" s="366"/>
    </row>
    <row r="319" spans="1:6" x14ac:dyDescent="0.2">
      <c r="A319" s="363"/>
      <c r="B319" s="364"/>
      <c r="C319" s="365"/>
      <c r="D319" s="366"/>
      <c r="E319" s="366"/>
      <c r="F319" s="366"/>
    </row>
    <row r="320" spans="1:6" x14ac:dyDescent="0.2">
      <c r="A320" s="363"/>
      <c r="B320" s="364"/>
      <c r="C320" s="365"/>
      <c r="D320" s="366"/>
      <c r="E320" s="366"/>
      <c r="F320" s="366"/>
    </row>
    <row r="321" spans="1:6" x14ac:dyDescent="0.2">
      <c r="A321" s="363"/>
      <c r="B321" s="364"/>
      <c r="C321" s="365"/>
      <c r="D321" s="366"/>
      <c r="E321" s="366"/>
      <c r="F321" s="366"/>
    </row>
    <row r="322" spans="1:6" x14ac:dyDescent="0.2">
      <c r="A322" s="363"/>
      <c r="B322" s="364"/>
      <c r="C322" s="365"/>
      <c r="D322" s="366"/>
      <c r="E322" s="366"/>
      <c r="F322" s="366"/>
    </row>
    <row r="323" spans="1:6" x14ac:dyDescent="0.2">
      <c r="A323" s="363"/>
      <c r="B323" s="364"/>
      <c r="C323" s="365"/>
      <c r="D323" s="366"/>
      <c r="E323" s="366"/>
      <c r="F323" s="366"/>
    </row>
    <row r="324" spans="1:6" x14ac:dyDescent="0.2">
      <c r="A324" s="363"/>
      <c r="B324" s="364"/>
      <c r="C324" s="365"/>
      <c r="D324" s="366"/>
      <c r="E324" s="366"/>
      <c r="F324" s="366"/>
    </row>
    <row r="325" spans="1:6" x14ac:dyDescent="0.2">
      <c r="A325" s="363"/>
      <c r="B325" s="364"/>
      <c r="C325" s="365"/>
      <c r="D325" s="366"/>
      <c r="E325" s="366"/>
      <c r="F325" s="366"/>
    </row>
    <row r="326" spans="1:6" x14ac:dyDescent="0.2">
      <c r="A326" s="363"/>
      <c r="B326" s="364"/>
      <c r="C326" s="365"/>
      <c r="D326" s="366"/>
      <c r="E326" s="366"/>
      <c r="F326" s="366"/>
    </row>
    <row r="327" spans="1:6" x14ac:dyDescent="0.2">
      <c r="A327" s="363"/>
      <c r="B327" s="364"/>
      <c r="C327" s="365"/>
      <c r="D327" s="366"/>
      <c r="E327" s="366"/>
      <c r="F327" s="366"/>
    </row>
    <row r="328" spans="1:6" x14ac:dyDescent="0.2">
      <c r="A328" s="363"/>
      <c r="B328" s="364"/>
      <c r="C328" s="365"/>
      <c r="D328" s="366"/>
      <c r="E328" s="366"/>
      <c r="F328" s="366"/>
    </row>
    <row r="329" spans="1:6" x14ac:dyDescent="0.2">
      <c r="A329" s="363"/>
      <c r="B329" s="364"/>
      <c r="C329" s="365"/>
      <c r="D329" s="366"/>
      <c r="E329" s="366"/>
      <c r="F329" s="366"/>
    </row>
    <row r="330" spans="1:6" x14ac:dyDescent="0.2">
      <c r="A330" s="363"/>
      <c r="B330" s="364"/>
      <c r="C330" s="365"/>
      <c r="D330" s="366"/>
      <c r="E330" s="366"/>
      <c r="F330" s="366"/>
    </row>
    <row r="331" spans="1:6" x14ac:dyDescent="0.2">
      <c r="A331" s="363"/>
      <c r="B331" s="364"/>
      <c r="C331" s="365"/>
      <c r="D331" s="366"/>
      <c r="E331" s="366"/>
      <c r="F331" s="366"/>
    </row>
    <row r="332" spans="1:6" x14ac:dyDescent="0.2">
      <c r="A332" s="363"/>
      <c r="B332" s="364"/>
      <c r="C332" s="365"/>
      <c r="D332" s="366"/>
      <c r="E332" s="366"/>
      <c r="F332" s="366"/>
    </row>
    <row r="333" spans="1:6" x14ac:dyDescent="0.2">
      <c r="A333" s="363"/>
      <c r="B333" s="364"/>
      <c r="C333" s="365"/>
      <c r="D333" s="366"/>
      <c r="E333" s="366"/>
      <c r="F333" s="366"/>
    </row>
    <row r="334" spans="1:6" x14ac:dyDescent="0.2">
      <c r="A334" s="363"/>
      <c r="B334" s="364"/>
      <c r="C334" s="365"/>
      <c r="D334" s="366"/>
      <c r="E334" s="366"/>
      <c r="F334" s="366"/>
    </row>
    <row r="335" spans="1:6" x14ac:dyDescent="0.2">
      <c r="A335" s="363"/>
      <c r="B335" s="364"/>
      <c r="C335" s="365"/>
      <c r="D335" s="366"/>
      <c r="E335" s="366"/>
      <c r="F335" s="366"/>
    </row>
    <row r="336" spans="1:6" x14ac:dyDescent="0.2">
      <c r="A336" s="363"/>
      <c r="B336" s="364"/>
      <c r="C336" s="365"/>
      <c r="D336" s="366"/>
      <c r="E336" s="366"/>
      <c r="F336" s="366"/>
    </row>
    <row r="337" spans="1:6" x14ac:dyDescent="0.2">
      <c r="A337" s="363"/>
      <c r="B337" s="364"/>
      <c r="C337" s="365"/>
      <c r="D337" s="366"/>
      <c r="E337" s="366"/>
      <c r="F337" s="366"/>
    </row>
    <row r="338" spans="1:6" x14ac:dyDescent="0.2">
      <c r="A338" s="363"/>
      <c r="B338" s="364"/>
      <c r="C338" s="365"/>
      <c r="D338" s="366"/>
      <c r="E338" s="366"/>
      <c r="F338" s="366"/>
    </row>
    <row r="339" spans="1:6" x14ac:dyDescent="0.2">
      <c r="A339" s="363"/>
      <c r="B339" s="364"/>
      <c r="C339" s="365"/>
      <c r="D339" s="366"/>
      <c r="E339" s="366"/>
      <c r="F339" s="366"/>
    </row>
    <row r="340" spans="1:6" x14ac:dyDescent="0.2">
      <c r="A340" s="363"/>
      <c r="B340" s="364"/>
      <c r="C340" s="365"/>
      <c r="D340" s="366"/>
      <c r="E340" s="366"/>
      <c r="F340" s="366"/>
    </row>
    <row r="341" spans="1:6" x14ac:dyDescent="0.2">
      <c r="A341" s="363"/>
      <c r="B341" s="364"/>
      <c r="C341" s="365"/>
      <c r="D341" s="366"/>
      <c r="E341" s="366"/>
      <c r="F341" s="366"/>
    </row>
    <row r="342" spans="1:6" x14ac:dyDescent="0.2">
      <c r="A342" s="363"/>
      <c r="B342" s="364"/>
      <c r="C342" s="365"/>
      <c r="D342" s="366"/>
      <c r="E342" s="366"/>
      <c r="F342" s="366"/>
    </row>
    <row r="343" spans="1:6" x14ac:dyDescent="0.2">
      <c r="A343" s="363"/>
      <c r="B343" s="364"/>
      <c r="C343" s="365"/>
      <c r="D343" s="366"/>
      <c r="E343" s="366"/>
      <c r="F343" s="366"/>
    </row>
    <row r="344" spans="1:6" x14ac:dyDescent="0.2">
      <c r="A344" s="363"/>
      <c r="B344" s="364"/>
      <c r="C344" s="365"/>
      <c r="D344" s="366"/>
      <c r="E344" s="366"/>
      <c r="F344" s="366"/>
    </row>
    <row r="345" spans="1:6" x14ac:dyDescent="0.2">
      <c r="A345" s="363"/>
      <c r="B345" s="364"/>
      <c r="C345" s="365"/>
      <c r="D345" s="366"/>
      <c r="E345" s="366"/>
      <c r="F345" s="366"/>
    </row>
    <row r="346" spans="1:6" x14ac:dyDescent="0.2">
      <c r="A346" s="363"/>
      <c r="B346" s="364"/>
      <c r="C346" s="365"/>
      <c r="D346" s="366"/>
      <c r="E346" s="366"/>
      <c r="F346" s="366"/>
    </row>
    <row r="347" spans="1:6" x14ac:dyDescent="0.2">
      <c r="A347" s="363"/>
      <c r="B347" s="364"/>
      <c r="C347" s="365"/>
      <c r="D347" s="366"/>
      <c r="E347" s="366"/>
      <c r="F347" s="366"/>
    </row>
    <row r="348" spans="1:6" x14ac:dyDescent="0.2">
      <c r="A348" s="363"/>
      <c r="B348" s="364"/>
      <c r="C348" s="365"/>
      <c r="D348" s="366"/>
      <c r="E348" s="366"/>
      <c r="F348" s="366"/>
    </row>
    <row r="349" spans="1:6" x14ac:dyDescent="0.2">
      <c r="A349" s="363"/>
      <c r="B349" s="364"/>
      <c r="C349" s="365"/>
      <c r="D349" s="366"/>
      <c r="E349" s="366"/>
      <c r="F349" s="366"/>
    </row>
    <row r="350" spans="1:6" x14ac:dyDescent="0.2">
      <c r="A350" s="363"/>
      <c r="B350" s="364"/>
      <c r="C350" s="365"/>
      <c r="D350" s="366"/>
      <c r="E350" s="366"/>
      <c r="F350" s="366"/>
    </row>
    <row r="351" spans="1:6" x14ac:dyDescent="0.2">
      <c r="A351" s="363"/>
      <c r="B351" s="364"/>
      <c r="C351" s="365"/>
      <c r="D351" s="366"/>
      <c r="E351" s="366"/>
      <c r="F351" s="366"/>
    </row>
    <row r="352" spans="1:6" x14ac:dyDescent="0.2">
      <c r="A352" s="363"/>
      <c r="B352" s="364"/>
      <c r="C352" s="365"/>
      <c r="D352" s="366"/>
      <c r="E352" s="366"/>
      <c r="F352" s="366"/>
    </row>
    <row r="353" spans="1:6" x14ac:dyDescent="0.2">
      <c r="A353" s="363"/>
      <c r="B353" s="364"/>
      <c r="C353" s="365"/>
      <c r="D353" s="366"/>
      <c r="E353" s="366"/>
      <c r="F353" s="366"/>
    </row>
    <row r="354" spans="1:6" x14ac:dyDescent="0.2">
      <c r="A354" s="363"/>
      <c r="B354" s="364"/>
      <c r="C354" s="365"/>
      <c r="D354" s="366"/>
      <c r="E354" s="366"/>
      <c r="F354" s="366"/>
    </row>
    <row r="355" spans="1:6" x14ac:dyDescent="0.2">
      <c r="A355" s="363"/>
      <c r="B355" s="364"/>
      <c r="C355" s="365"/>
      <c r="D355" s="366"/>
      <c r="E355" s="366"/>
      <c r="F355" s="366"/>
    </row>
    <row r="356" spans="1:6" x14ac:dyDescent="0.2">
      <c r="A356" s="363"/>
      <c r="B356" s="364"/>
      <c r="C356" s="365"/>
      <c r="D356" s="366"/>
      <c r="E356" s="366"/>
      <c r="F356" s="366"/>
    </row>
    <row r="357" spans="1:6" x14ac:dyDescent="0.2">
      <c r="A357" s="363"/>
      <c r="B357" s="364"/>
      <c r="C357" s="365"/>
      <c r="D357" s="366"/>
      <c r="E357" s="366"/>
      <c r="F357" s="366"/>
    </row>
    <row r="358" spans="1:6" x14ac:dyDescent="0.2">
      <c r="A358" s="363"/>
      <c r="B358" s="364"/>
      <c r="C358" s="365"/>
      <c r="D358" s="366"/>
      <c r="E358" s="366"/>
      <c r="F358" s="366"/>
    </row>
    <row r="359" spans="1:6" x14ac:dyDescent="0.2">
      <c r="A359" s="363"/>
      <c r="B359" s="364"/>
      <c r="C359" s="365"/>
      <c r="D359" s="366"/>
      <c r="E359" s="366"/>
      <c r="F359" s="366"/>
    </row>
    <row r="360" spans="1:6" x14ac:dyDescent="0.2">
      <c r="A360" s="363"/>
      <c r="B360" s="364"/>
      <c r="C360" s="365"/>
      <c r="D360" s="366"/>
      <c r="E360" s="366"/>
      <c r="F360" s="366"/>
    </row>
    <row r="361" spans="1:6" x14ac:dyDescent="0.2">
      <c r="A361" s="363"/>
      <c r="B361" s="364"/>
      <c r="C361" s="365"/>
      <c r="D361" s="366"/>
      <c r="E361" s="366"/>
      <c r="F361" s="366"/>
    </row>
    <row r="362" spans="1:6" x14ac:dyDescent="0.2">
      <c r="A362" s="363"/>
      <c r="B362" s="364"/>
      <c r="C362" s="365"/>
      <c r="D362" s="366"/>
      <c r="E362" s="366"/>
      <c r="F362" s="366"/>
    </row>
    <row r="363" spans="1:6" x14ac:dyDescent="0.2">
      <c r="A363" s="363"/>
      <c r="B363" s="364"/>
      <c r="C363" s="365"/>
      <c r="D363" s="366"/>
      <c r="E363" s="366"/>
      <c r="F363" s="366"/>
    </row>
    <row r="364" spans="1:6" x14ac:dyDescent="0.2">
      <c r="A364" s="363"/>
      <c r="B364" s="364"/>
      <c r="C364" s="365"/>
      <c r="D364" s="366"/>
      <c r="E364" s="366"/>
      <c r="F364" s="366"/>
    </row>
    <row r="365" spans="1:6" x14ac:dyDescent="0.2">
      <c r="A365" s="363"/>
      <c r="B365" s="364"/>
      <c r="C365" s="365"/>
      <c r="D365" s="366"/>
      <c r="E365" s="366"/>
      <c r="F365" s="366"/>
    </row>
    <row r="366" spans="1:6" x14ac:dyDescent="0.2">
      <c r="A366" s="363"/>
      <c r="B366" s="364"/>
      <c r="C366" s="365"/>
      <c r="D366" s="366"/>
      <c r="E366" s="366"/>
      <c r="F366" s="366"/>
    </row>
    <row r="367" spans="1:6" x14ac:dyDescent="0.2">
      <c r="A367" s="363"/>
      <c r="B367" s="364"/>
      <c r="C367" s="365"/>
      <c r="D367" s="366"/>
      <c r="E367" s="366"/>
      <c r="F367" s="366"/>
    </row>
    <row r="368" spans="1:6" x14ac:dyDescent="0.2">
      <c r="A368" s="363"/>
      <c r="B368" s="364"/>
      <c r="C368" s="365"/>
      <c r="D368" s="366"/>
      <c r="E368" s="366"/>
      <c r="F368" s="366"/>
    </row>
    <row r="369" spans="1:6" x14ac:dyDescent="0.2">
      <c r="A369" s="363"/>
      <c r="B369" s="364"/>
      <c r="C369" s="365"/>
      <c r="D369" s="366"/>
      <c r="E369" s="366"/>
      <c r="F369" s="366"/>
    </row>
    <row r="370" spans="1:6" x14ac:dyDescent="0.2">
      <c r="A370" s="363"/>
      <c r="B370" s="364"/>
      <c r="C370" s="365"/>
      <c r="D370" s="366"/>
      <c r="E370" s="366"/>
      <c r="F370" s="366"/>
    </row>
    <row r="371" spans="1:6" x14ac:dyDescent="0.2">
      <c r="A371" s="363"/>
      <c r="B371" s="364"/>
      <c r="C371" s="365"/>
      <c r="D371" s="366"/>
      <c r="E371" s="366"/>
      <c r="F371" s="366"/>
    </row>
    <row r="372" spans="1:6" x14ac:dyDescent="0.2">
      <c r="A372" s="363"/>
      <c r="B372" s="364"/>
      <c r="C372" s="365"/>
      <c r="D372" s="366"/>
      <c r="E372" s="366"/>
      <c r="F372" s="366"/>
    </row>
    <row r="373" spans="1:6" x14ac:dyDescent="0.2">
      <c r="A373" s="363"/>
      <c r="B373" s="364"/>
      <c r="C373" s="365"/>
      <c r="D373" s="366"/>
      <c r="E373" s="366"/>
      <c r="F373" s="366"/>
    </row>
    <row r="374" spans="1:6" x14ac:dyDescent="0.2">
      <c r="A374" s="363"/>
      <c r="B374" s="364"/>
      <c r="C374" s="365"/>
      <c r="D374" s="366"/>
      <c r="E374" s="366"/>
      <c r="F374" s="366"/>
    </row>
    <row r="375" spans="1:6" x14ac:dyDescent="0.2">
      <c r="A375" s="363"/>
      <c r="B375" s="364"/>
      <c r="C375" s="365"/>
      <c r="D375" s="366"/>
      <c r="E375" s="366"/>
      <c r="F375" s="366"/>
    </row>
    <row r="376" spans="1:6" x14ac:dyDescent="0.2">
      <c r="A376" s="363"/>
      <c r="B376" s="364"/>
      <c r="C376" s="365"/>
      <c r="D376" s="366"/>
      <c r="E376" s="366"/>
      <c r="F376" s="366"/>
    </row>
    <row r="377" spans="1:6" x14ac:dyDescent="0.2">
      <c r="A377" s="363"/>
      <c r="B377" s="364"/>
      <c r="C377" s="365"/>
      <c r="D377" s="366"/>
      <c r="E377" s="366"/>
      <c r="F377" s="366"/>
    </row>
    <row r="378" spans="1:6" x14ac:dyDescent="0.2">
      <c r="A378" s="363"/>
      <c r="B378" s="364"/>
      <c r="C378" s="365"/>
      <c r="D378" s="366"/>
      <c r="E378" s="366"/>
      <c r="F378" s="366"/>
    </row>
    <row r="379" spans="1:6" x14ac:dyDescent="0.2">
      <c r="A379" s="363"/>
      <c r="B379" s="364"/>
      <c r="C379" s="365"/>
      <c r="D379" s="366"/>
      <c r="E379" s="366"/>
      <c r="F379" s="366"/>
    </row>
    <row r="380" spans="1:6" x14ac:dyDescent="0.2">
      <c r="A380" s="363"/>
      <c r="B380" s="364"/>
      <c r="C380" s="365"/>
      <c r="D380" s="366"/>
      <c r="E380" s="366"/>
      <c r="F380" s="366"/>
    </row>
    <row r="381" spans="1:6" x14ac:dyDescent="0.2">
      <c r="A381" s="363"/>
      <c r="B381" s="364"/>
      <c r="C381" s="365"/>
      <c r="D381" s="366"/>
      <c r="E381" s="366"/>
      <c r="F381" s="366"/>
    </row>
    <row r="382" spans="1:6" x14ac:dyDescent="0.2">
      <c r="A382" s="363"/>
      <c r="B382" s="364"/>
      <c r="C382" s="365"/>
      <c r="D382" s="366"/>
      <c r="E382" s="366"/>
      <c r="F382" s="366"/>
    </row>
    <row r="383" spans="1:6" x14ac:dyDescent="0.2">
      <c r="A383" s="363"/>
      <c r="B383" s="364"/>
      <c r="C383" s="365"/>
      <c r="D383" s="366"/>
      <c r="E383" s="366"/>
      <c r="F383" s="366"/>
    </row>
    <row r="384" spans="1:6" x14ac:dyDescent="0.2">
      <c r="A384" s="363"/>
      <c r="B384" s="364"/>
      <c r="C384" s="365"/>
      <c r="D384" s="366"/>
      <c r="E384" s="366"/>
      <c r="F384" s="366"/>
    </row>
    <row r="385" spans="1:6" x14ac:dyDescent="0.2">
      <c r="A385" s="363"/>
      <c r="B385" s="364"/>
      <c r="C385" s="365"/>
      <c r="D385" s="366"/>
      <c r="E385" s="366"/>
      <c r="F385" s="366"/>
    </row>
    <row r="386" spans="1:6" x14ac:dyDescent="0.2">
      <c r="A386" s="363"/>
      <c r="B386" s="364"/>
      <c r="C386" s="365"/>
      <c r="D386" s="366"/>
      <c r="E386" s="366"/>
      <c r="F386" s="366"/>
    </row>
    <row r="387" spans="1:6" x14ac:dyDescent="0.2">
      <c r="A387" s="363"/>
      <c r="B387" s="364"/>
      <c r="C387" s="365"/>
      <c r="D387" s="366"/>
      <c r="E387" s="366"/>
      <c r="F387" s="366"/>
    </row>
    <row r="388" spans="1:6" x14ac:dyDescent="0.2">
      <c r="A388" s="363"/>
      <c r="B388" s="364"/>
      <c r="C388" s="365"/>
      <c r="D388" s="366"/>
      <c r="E388" s="366"/>
      <c r="F388" s="366"/>
    </row>
    <row r="389" spans="1:6" x14ac:dyDescent="0.2">
      <c r="A389" s="363"/>
      <c r="B389" s="364"/>
      <c r="C389" s="365"/>
      <c r="D389" s="366"/>
      <c r="E389" s="366"/>
      <c r="F389" s="366"/>
    </row>
    <row r="390" spans="1:6" x14ac:dyDescent="0.2">
      <c r="A390" s="363"/>
      <c r="B390" s="364"/>
      <c r="C390" s="365"/>
      <c r="D390" s="366"/>
      <c r="E390" s="366"/>
      <c r="F390" s="366"/>
    </row>
    <row r="391" spans="1:6" x14ac:dyDescent="0.2">
      <c r="A391" s="363"/>
      <c r="B391" s="364"/>
      <c r="C391" s="365"/>
      <c r="D391" s="366"/>
      <c r="E391" s="366"/>
      <c r="F391" s="366"/>
    </row>
    <row r="392" spans="1:6" x14ac:dyDescent="0.2">
      <c r="A392" s="363"/>
      <c r="B392" s="364"/>
      <c r="C392" s="365"/>
      <c r="D392" s="366"/>
      <c r="E392" s="366"/>
      <c r="F392" s="366"/>
    </row>
    <row r="393" spans="1:6" x14ac:dyDescent="0.2">
      <c r="A393" s="363"/>
      <c r="B393" s="364"/>
      <c r="C393" s="365"/>
      <c r="D393" s="366"/>
      <c r="E393" s="366"/>
      <c r="F393" s="366"/>
    </row>
    <row r="394" spans="1:6" x14ac:dyDescent="0.2">
      <c r="A394" s="363"/>
      <c r="B394" s="364"/>
      <c r="C394" s="365"/>
      <c r="D394" s="366"/>
      <c r="E394" s="366"/>
      <c r="F394" s="366"/>
    </row>
    <row r="395" spans="1:6" x14ac:dyDescent="0.2">
      <c r="A395" s="363"/>
      <c r="B395" s="364"/>
      <c r="C395" s="365"/>
      <c r="D395" s="366"/>
      <c r="E395" s="366"/>
      <c r="F395" s="366"/>
    </row>
    <row r="396" spans="1:6" x14ac:dyDescent="0.2">
      <c r="A396" s="363"/>
      <c r="B396" s="364"/>
      <c r="C396" s="365"/>
      <c r="D396" s="366"/>
      <c r="E396" s="366"/>
      <c r="F396" s="366"/>
    </row>
    <row r="397" spans="1:6" x14ac:dyDescent="0.2">
      <c r="A397" s="363"/>
      <c r="B397" s="364"/>
      <c r="C397" s="365"/>
      <c r="D397" s="366"/>
      <c r="E397" s="366"/>
      <c r="F397" s="366"/>
    </row>
    <row r="398" spans="1:6" x14ac:dyDescent="0.2">
      <c r="A398" s="363"/>
      <c r="B398" s="364"/>
      <c r="C398" s="365"/>
      <c r="D398" s="366"/>
      <c r="E398" s="366"/>
      <c r="F398" s="366"/>
    </row>
    <row r="399" spans="1:6" x14ac:dyDescent="0.2">
      <c r="A399" s="363"/>
      <c r="B399" s="364"/>
      <c r="C399" s="365"/>
      <c r="D399" s="366"/>
      <c r="E399" s="366"/>
      <c r="F399" s="366"/>
    </row>
    <row r="400" spans="1:6" x14ac:dyDescent="0.2">
      <c r="A400" s="363"/>
      <c r="B400" s="364"/>
      <c r="C400" s="365"/>
      <c r="D400" s="366"/>
      <c r="E400" s="366"/>
      <c r="F400" s="366"/>
    </row>
    <row r="401" spans="1:6" x14ac:dyDescent="0.2">
      <c r="A401" s="363"/>
      <c r="B401" s="364"/>
      <c r="C401" s="365"/>
      <c r="D401" s="366"/>
      <c r="E401" s="366"/>
      <c r="F401" s="366"/>
    </row>
    <row r="402" spans="1:6" x14ac:dyDescent="0.2">
      <c r="A402" s="363"/>
      <c r="B402" s="364"/>
      <c r="C402" s="365"/>
      <c r="D402" s="366"/>
      <c r="E402" s="366"/>
      <c r="F402" s="366"/>
    </row>
    <row r="403" spans="1:6" x14ac:dyDescent="0.2">
      <c r="A403" s="363"/>
      <c r="B403" s="364"/>
      <c r="C403" s="365"/>
      <c r="D403" s="366"/>
      <c r="E403" s="366"/>
      <c r="F403" s="366"/>
    </row>
    <row r="404" spans="1:6" x14ac:dyDescent="0.2">
      <c r="A404" s="363"/>
      <c r="B404" s="364"/>
      <c r="C404" s="365"/>
      <c r="D404" s="366"/>
      <c r="E404" s="366"/>
      <c r="F404" s="366"/>
    </row>
    <row r="405" spans="1:6" x14ac:dyDescent="0.2">
      <c r="A405" s="363"/>
      <c r="B405" s="364"/>
      <c r="C405" s="365"/>
      <c r="D405" s="366"/>
      <c r="E405" s="366"/>
      <c r="F405" s="366"/>
    </row>
    <row r="406" spans="1:6" x14ac:dyDescent="0.2">
      <c r="A406" s="363"/>
      <c r="B406" s="364"/>
      <c r="C406" s="365"/>
      <c r="D406" s="366"/>
      <c r="E406" s="366"/>
      <c r="F406" s="366"/>
    </row>
    <row r="407" spans="1:6" x14ac:dyDescent="0.2">
      <c r="A407" s="363"/>
      <c r="B407" s="364"/>
      <c r="C407" s="365"/>
      <c r="D407" s="366"/>
      <c r="E407" s="366"/>
      <c r="F407" s="366"/>
    </row>
    <row r="408" spans="1:6" x14ac:dyDescent="0.2">
      <c r="A408" s="363"/>
      <c r="B408" s="364"/>
      <c r="C408" s="365"/>
      <c r="D408" s="366"/>
      <c r="E408" s="366"/>
      <c r="F408" s="366"/>
    </row>
    <row r="409" spans="1:6" x14ac:dyDescent="0.2">
      <c r="A409" s="363"/>
      <c r="B409" s="364"/>
      <c r="C409" s="365"/>
      <c r="D409" s="366"/>
      <c r="E409" s="366"/>
      <c r="F409" s="366"/>
    </row>
    <row r="410" spans="1:6" x14ac:dyDescent="0.2">
      <c r="A410" s="363"/>
      <c r="B410" s="364"/>
      <c r="C410" s="365"/>
      <c r="D410" s="366"/>
      <c r="E410" s="366"/>
      <c r="F410" s="366"/>
    </row>
    <row r="411" spans="1:6" x14ac:dyDescent="0.2">
      <c r="A411" s="363"/>
      <c r="B411" s="364"/>
      <c r="C411" s="365"/>
      <c r="D411" s="366"/>
      <c r="E411" s="366"/>
      <c r="F411" s="366"/>
    </row>
    <row r="412" spans="1:6" x14ac:dyDescent="0.2">
      <c r="A412" s="363"/>
      <c r="B412" s="364"/>
      <c r="C412" s="365"/>
      <c r="D412" s="366"/>
      <c r="E412" s="366"/>
      <c r="F412" s="366"/>
    </row>
    <row r="413" spans="1:6" x14ac:dyDescent="0.2">
      <c r="A413" s="363"/>
      <c r="B413" s="364"/>
      <c r="C413" s="365"/>
      <c r="D413" s="366"/>
      <c r="E413" s="366"/>
      <c r="F413" s="366"/>
    </row>
    <row r="414" spans="1:6" x14ac:dyDescent="0.2">
      <c r="A414" s="363"/>
      <c r="B414" s="364"/>
      <c r="C414" s="365"/>
      <c r="D414" s="366"/>
      <c r="E414" s="366"/>
      <c r="F414" s="366"/>
    </row>
    <row r="415" spans="1:6" x14ac:dyDescent="0.2">
      <c r="A415" s="363"/>
      <c r="B415" s="364"/>
      <c r="C415" s="365"/>
      <c r="D415" s="366"/>
      <c r="E415" s="366"/>
      <c r="F415" s="366"/>
    </row>
    <row r="416" spans="1:6" x14ac:dyDescent="0.2">
      <c r="A416" s="363"/>
      <c r="B416" s="364"/>
      <c r="C416" s="365"/>
      <c r="D416" s="366"/>
      <c r="E416" s="366"/>
      <c r="F416" s="366"/>
    </row>
    <row r="417" spans="1:6" x14ac:dyDescent="0.2">
      <c r="A417" s="363"/>
      <c r="B417" s="364"/>
      <c r="C417" s="365"/>
      <c r="D417" s="366"/>
      <c r="E417" s="366"/>
      <c r="F417" s="366"/>
    </row>
    <row r="418" spans="1:6" x14ac:dyDescent="0.2">
      <c r="A418" s="363"/>
      <c r="B418" s="364"/>
      <c r="C418" s="365"/>
      <c r="D418" s="366"/>
      <c r="E418" s="366"/>
      <c r="F418" s="366"/>
    </row>
    <row r="419" spans="1:6" x14ac:dyDescent="0.2">
      <c r="A419" s="363"/>
      <c r="B419" s="364"/>
      <c r="C419" s="365"/>
      <c r="D419" s="366"/>
      <c r="E419" s="366"/>
      <c r="F419" s="366"/>
    </row>
    <row r="420" spans="1:6" x14ac:dyDescent="0.2">
      <c r="A420" s="363"/>
      <c r="B420" s="364"/>
      <c r="C420" s="365"/>
      <c r="D420" s="366"/>
      <c r="E420" s="366"/>
      <c r="F420" s="366"/>
    </row>
    <row r="421" spans="1:6" x14ac:dyDescent="0.2">
      <c r="A421" s="363"/>
      <c r="B421" s="364"/>
      <c r="C421" s="365"/>
      <c r="D421" s="366"/>
      <c r="E421" s="366"/>
      <c r="F421" s="366"/>
    </row>
    <row r="422" spans="1:6" x14ac:dyDescent="0.2">
      <c r="A422" s="363"/>
      <c r="B422" s="364"/>
      <c r="C422" s="365"/>
      <c r="D422" s="366"/>
      <c r="E422" s="366"/>
      <c r="F422" s="366"/>
    </row>
    <row r="423" spans="1:6" x14ac:dyDescent="0.2">
      <c r="A423" s="363"/>
      <c r="B423" s="364"/>
      <c r="C423" s="365"/>
      <c r="D423" s="366"/>
      <c r="E423" s="366"/>
      <c r="F423" s="366"/>
    </row>
    <row r="424" spans="1:6" x14ac:dyDescent="0.2">
      <c r="A424" s="363"/>
      <c r="B424" s="364"/>
      <c r="C424" s="365"/>
      <c r="D424" s="366"/>
      <c r="E424" s="366"/>
      <c r="F424" s="366"/>
    </row>
    <row r="425" spans="1:6" x14ac:dyDescent="0.2">
      <c r="A425" s="363"/>
      <c r="B425" s="364"/>
      <c r="C425" s="365"/>
      <c r="D425" s="366"/>
      <c r="E425" s="366"/>
      <c r="F425" s="366"/>
    </row>
    <row r="426" spans="1:6" x14ac:dyDescent="0.2">
      <c r="A426" s="363"/>
      <c r="B426" s="364"/>
      <c r="C426" s="365"/>
      <c r="D426" s="366"/>
      <c r="E426" s="366"/>
      <c r="F426" s="366"/>
    </row>
    <row r="427" spans="1:6" x14ac:dyDescent="0.2">
      <c r="A427" s="363"/>
      <c r="B427" s="364"/>
      <c r="C427" s="365"/>
      <c r="D427" s="366"/>
      <c r="E427" s="366"/>
      <c r="F427" s="366"/>
    </row>
    <row r="428" spans="1:6" x14ac:dyDescent="0.2">
      <c r="A428" s="363"/>
      <c r="B428" s="364"/>
      <c r="C428" s="365"/>
      <c r="D428" s="366"/>
      <c r="E428" s="366"/>
      <c r="F428" s="366"/>
    </row>
    <row r="429" spans="1:6" x14ac:dyDescent="0.2">
      <c r="A429" s="363"/>
      <c r="B429" s="364"/>
      <c r="C429" s="365"/>
      <c r="D429" s="366"/>
      <c r="E429" s="366"/>
      <c r="F429" s="366"/>
    </row>
    <row r="430" spans="1:6" x14ac:dyDescent="0.2">
      <c r="A430" s="363"/>
      <c r="B430" s="364"/>
      <c r="C430" s="365"/>
      <c r="D430" s="366"/>
      <c r="E430" s="366"/>
      <c r="F430" s="366"/>
    </row>
    <row r="431" spans="1:6" x14ac:dyDescent="0.2">
      <c r="A431" s="363"/>
      <c r="B431" s="364"/>
      <c r="C431" s="365"/>
      <c r="D431" s="366"/>
      <c r="E431" s="366"/>
      <c r="F431" s="366"/>
    </row>
    <row r="432" spans="1:6" x14ac:dyDescent="0.2">
      <c r="A432" s="363"/>
      <c r="B432" s="364"/>
      <c r="C432" s="365"/>
      <c r="D432" s="366"/>
      <c r="E432" s="366"/>
      <c r="F432" s="366"/>
    </row>
    <row r="433" spans="1:6" x14ac:dyDescent="0.2">
      <c r="A433" s="363"/>
      <c r="B433" s="364"/>
      <c r="C433" s="365"/>
      <c r="D433" s="366"/>
      <c r="E433" s="366"/>
      <c r="F433" s="366"/>
    </row>
    <row r="434" spans="1:6" x14ac:dyDescent="0.2">
      <c r="A434" s="363"/>
      <c r="B434" s="364"/>
      <c r="C434" s="365"/>
      <c r="D434" s="366"/>
      <c r="E434" s="366"/>
      <c r="F434" s="366"/>
    </row>
    <row r="435" spans="1:6" x14ac:dyDescent="0.2">
      <c r="A435" s="363"/>
      <c r="B435" s="364"/>
      <c r="C435" s="365"/>
      <c r="D435" s="366"/>
      <c r="E435" s="366"/>
      <c r="F435" s="366"/>
    </row>
    <row r="436" spans="1:6" x14ac:dyDescent="0.2">
      <c r="A436" s="363"/>
      <c r="B436" s="364"/>
      <c r="C436" s="365"/>
      <c r="D436" s="366"/>
      <c r="E436" s="366"/>
      <c r="F436" s="366"/>
    </row>
    <row r="437" spans="1:6" x14ac:dyDescent="0.2">
      <c r="A437" s="363"/>
      <c r="B437" s="364"/>
      <c r="C437" s="365"/>
      <c r="D437" s="366"/>
      <c r="E437" s="366"/>
      <c r="F437" s="366"/>
    </row>
    <row r="438" spans="1:6" x14ac:dyDescent="0.2">
      <c r="A438" s="363"/>
      <c r="B438" s="364"/>
      <c r="C438" s="365"/>
      <c r="D438" s="366"/>
      <c r="E438" s="366"/>
      <c r="F438" s="366"/>
    </row>
    <row r="439" spans="1:6" x14ac:dyDescent="0.2">
      <c r="A439" s="363"/>
      <c r="B439" s="364"/>
      <c r="C439" s="365"/>
      <c r="D439" s="366"/>
      <c r="E439" s="366"/>
      <c r="F439" s="366"/>
    </row>
    <row r="440" spans="1:6" x14ac:dyDescent="0.2">
      <c r="A440" s="363"/>
      <c r="B440" s="364"/>
      <c r="C440" s="365"/>
      <c r="D440" s="366"/>
      <c r="E440" s="366"/>
      <c r="F440" s="366"/>
    </row>
    <row r="441" spans="1:6" x14ac:dyDescent="0.2">
      <c r="A441" s="363"/>
      <c r="B441" s="364"/>
      <c r="C441" s="365"/>
      <c r="D441" s="366"/>
      <c r="E441" s="366"/>
      <c r="F441" s="366"/>
    </row>
    <row r="442" spans="1:6" x14ac:dyDescent="0.2">
      <c r="A442" s="363"/>
      <c r="B442" s="364"/>
      <c r="C442" s="365"/>
      <c r="D442" s="366"/>
      <c r="E442" s="366"/>
      <c r="F442" s="366"/>
    </row>
    <row r="443" spans="1:6" x14ac:dyDescent="0.2">
      <c r="A443" s="363"/>
      <c r="B443" s="364"/>
      <c r="C443" s="365"/>
      <c r="D443" s="366"/>
      <c r="E443" s="366"/>
      <c r="F443" s="366"/>
    </row>
    <row r="444" spans="1:6" x14ac:dyDescent="0.2">
      <c r="A444" s="363"/>
      <c r="B444" s="364"/>
      <c r="C444" s="365"/>
      <c r="D444" s="366"/>
      <c r="E444" s="366"/>
      <c r="F444" s="366"/>
    </row>
    <row r="445" spans="1:6" x14ac:dyDescent="0.2">
      <c r="A445" s="363"/>
      <c r="B445" s="364"/>
      <c r="C445" s="365"/>
      <c r="D445" s="366"/>
      <c r="E445" s="366"/>
      <c r="F445" s="366"/>
    </row>
    <row r="446" spans="1:6" x14ac:dyDescent="0.2">
      <c r="A446" s="363"/>
      <c r="B446" s="364"/>
      <c r="C446" s="365"/>
      <c r="D446" s="366"/>
      <c r="E446" s="366"/>
      <c r="F446" s="366"/>
    </row>
    <row r="447" spans="1:6" x14ac:dyDescent="0.2">
      <c r="A447" s="363"/>
      <c r="B447" s="364"/>
      <c r="C447" s="365"/>
      <c r="D447" s="366"/>
      <c r="E447" s="366"/>
      <c r="F447" s="366"/>
    </row>
    <row r="448" spans="1:6" x14ac:dyDescent="0.2">
      <c r="A448" s="363"/>
      <c r="B448" s="364"/>
      <c r="C448" s="365"/>
      <c r="D448" s="366"/>
      <c r="E448" s="366"/>
      <c r="F448" s="366"/>
    </row>
    <row r="449" spans="1:6" x14ac:dyDescent="0.2">
      <c r="A449" s="363"/>
      <c r="B449" s="364"/>
      <c r="C449" s="365"/>
      <c r="D449" s="366"/>
      <c r="E449" s="366"/>
      <c r="F449" s="366"/>
    </row>
    <row r="450" spans="1:6" x14ac:dyDescent="0.2">
      <c r="A450" s="363"/>
      <c r="B450" s="364"/>
      <c r="C450" s="365"/>
      <c r="D450" s="366"/>
      <c r="E450" s="366"/>
      <c r="F450" s="366"/>
    </row>
    <row r="451" spans="1:6" x14ac:dyDescent="0.2">
      <c r="A451" s="363"/>
      <c r="B451" s="364"/>
      <c r="C451" s="365"/>
      <c r="D451" s="366"/>
      <c r="E451" s="366"/>
      <c r="F451" s="366"/>
    </row>
    <row r="452" spans="1:6" x14ac:dyDescent="0.2">
      <c r="A452" s="363"/>
      <c r="B452" s="364"/>
      <c r="C452" s="365"/>
      <c r="D452" s="366"/>
      <c r="E452" s="366"/>
      <c r="F452" s="366"/>
    </row>
    <row r="453" spans="1:6" x14ac:dyDescent="0.2">
      <c r="A453" s="363"/>
      <c r="B453" s="364"/>
      <c r="C453" s="365"/>
      <c r="D453" s="366"/>
      <c r="E453" s="366"/>
      <c r="F453" s="366"/>
    </row>
    <row r="454" spans="1:6" x14ac:dyDescent="0.2">
      <c r="A454" s="363"/>
      <c r="B454" s="364"/>
      <c r="C454" s="365"/>
      <c r="D454" s="366"/>
      <c r="E454" s="366"/>
      <c r="F454" s="366"/>
    </row>
    <row r="455" spans="1:6" x14ac:dyDescent="0.2">
      <c r="A455" s="363"/>
      <c r="B455" s="364"/>
      <c r="C455" s="365"/>
      <c r="D455" s="366"/>
      <c r="E455" s="366"/>
      <c r="F455" s="366"/>
    </row>
    <row r="456" spans="1:6" x14ac:dyDescent="0.2">
      <c r="A456" s="363"/>
      <c r="B456" s="364"/>
      <c r="C456" s="365"/>
      <c r="D456" s="366"/>
      <c r="E456" s="366"/>
      <c r="F456" s="366"/>
    </row>
    <row r="457" spans="1:6" x14ac:dyDescent="0.2">
      <c r="A457" s="363"/>
      <c r="B457" s="364"/>
      <c r="C457" s="365"/>
      <c r="D457" s="366"/>
      <c r="E457" s="366"/>
      <c r="F457" s="366"/>
    </row>
    <row r="458" spans="1:6" x14ac:dyDescent="0.2">
      <c r="A458" s="363"/>
      <c r="B458" s="364"/>
      <c r="C458" s="365"/>
      <c r="D458" s="366"/>
      <c r="E458" s="366"/>
      <c r="F458" s="366"/>
    </row>
    <row r="459" spans="1:6" x14ac:dyDescent="0.2">
      <c r="A459" s="363"/>
      <c r="B459" s="364"/>
      <c r="C459" s="365"/>
      <c r="D459" s="366"/>
      <c r="E459" s="366"/>
      <c r="F459" s="366"/>
    </row>
    <row r="460" spans="1:6" x14ac:dyDescent="0.2">
      <c r="A460" s="363"/>
      <c r="B460" s="364"/>
      <c r="C460" s="365"/>
      <c r="D460" s="366"/>
      <c r="E460" s="366"/>
      <c r="F460" s="366"/>
    </row>
    <row r="461" spans="1:6" x14ac:dyDescent="0.2">
      <c r="A461" s="363"/>
      <c r="B461" s="364"/>
      <c r="C461" s="365"/>
      <c r="D461" s="366"/>
      <c r="E461" s="366"/>
      <c r="F461" s="366"/>
    </row>
    <row r="462" spans="1:6" x14ac:dyDescent="0.2">
      <c r="A462" s="363"/>
      <c r="B462" s="364"/>
      <c r="C462" s="365"/>
      <c r="D462" s="366"/>
      <c r="E462" s="366"/>
      <c r="F462" s="366"/>
    </row>
    <row r="463" spans="1:6" x14ac:dyDescent="0.2">
      <c r="A463" s="363"/>
      <c r="B463" s="364"/>
      <c r="C463" s="365"/>
      <c r="D463" s="366"/>
      <c r="E463" s="366"/>
      <c r="F463" s="366"/>
    </row>
    <row r="464" spans="1:6" x14ac:dyDescent="0.2">
      <c r="A464" s="363"/>
      <c r="B464" s="364"/>
      <c r="C464" s="365"/>
      <c r="D464" s="366"/>
      <c r="E464" s="366"/>
      <c r="F464" s="366"/>
    </row>
    <row r="465" spans="1:6" x14ac:dyDescent="0.2">
      <c r="A465" s="363"/>
      <c r="B465" s="364"/>
      <c r="C465" s="365"/>
      <c r="D465" s="366"/>
      <c r="E465" s="366"/>
      <c r="F465" s="366"/>
    </row>
    <row r="466" spans="1:6" x14ac:dyDescent="0.2">
      <c r="A466" s="363"/>
      <c r="B466" s="364"/>
      <c r="C466" s="365"/>
      <c r="D466" s="366"/>
      <c r="E466" s="366"/>
      <c r="F466" s="366"/>
    </row>
    <row r="467" spans="1:6" x14ac:dyDescent="0.2">
      <c r="A467" s="363"/>
      <c r="B467" s="364"/>
      <c r="C467" s="365"/>
      <c r="D467" s="366"/>
      <c r="E467" s="366"/>
      <c r="F467" s="366"/>
    </row>
    <row r="468" spans="1:6" x14ac:dyDescent="0.2">
      <c r="A468" s="363"/>
      <c r="B468" s="364"/>
      <c r="C468" s="365"/>
      <c r="D468" s="366"/>
      <c r="E468" s="366"/>
      <c r="F468" s="366"/>
    </row>
    <row r="469" spans="1:6" x14ac:dyDescent="0.2">
      <c r="A469" s="363"/>
      <c r="B469" s="364"/>
      <c r="C469" s="365"/>
      <c r="D469" s="366"/>
      <c r="E469" s="366"/>
      <c r="F469" s="366"/>
    </row>
    <row r="470" spans="1:6" x14ac:dyDescent="0.2">
      <c r="A470" s="363"/>
      <c r="B470" s="364"/>
      <c r="C470" s="365"/>
      <c r="D470" s="366"/>
      <c r="E470" s="366"/>
      <c r="F470" s="366"/>
    </row>
    <row r="471" spans="1:6" x14ac:dyDescent="0.2">
      <c r="A471" s="363"/>
      <c r="B471" s="364"/>
      <c r="C471" s="365"/>
      <c r="D471" s="366"/>
      <c r="E471" s="366"/>
      <c r="F471" s="366"/>
    </row>
    <row r="472" spans="1:6" x14ac:dyDescent="0.2">
      <c r="A472" s="363"/>
      <c r="B472" s="364"/>
      <c r="C472" s="365"/>
      <c r="D472" s="366"/>
      <c r="E472" s="366"/>
      <c r="F472" s="366"/>
    </row>
    <row r="473" spans="1:6" x14ac:dyDescent="0.2">
      <c r="A473" s="363"/>
      <c r="B473" s="364"/>
      <c r="C473" s="365"/>
      <c r="D473" s="366"/>
      <c r="E473" s="366"/>
      <c r="F473" s="366"/>
    </row>
    <row r="474" spans="1:6" x14ac:dyDescent="0.2">
      <c r="A474" s="363"/>
      <c r="B474" s="364"/>
      <c r="C474" s="365"/>
      <c r="D474" s="366"/>
      <c r="E474" s="366"/>
      <c r="F474" s="366"/>
    </row>
    <row r="475" spans="1:6" x14ac:dyDescent="0.2">
      <c r="A475" s="363"/>
      <c r="B475" s="364"/>
      <c r="C475" s="365"/>
      <c r="D475" s="366"/>
      <c r="E475" s="366"/>
      <c r="F475" s="366"/>
    </row>
    <row r="476" spans="1:6" x14ac:dyDescent="0.2">
      <c r="A476" s="363"/>
      <c r="B476" s="364"/>
      <c r="C476" s="365"/>
      <c r="D476" s="366"/>
      <c r="E476" s="366"/>
      <c r="F476" s="366"/>
    </row>
    <row r="477" spans="1:6" x14ac:dyDescent="0.2">
      <c r="A477" s="363"/>
      <c r="B477" s="364"/>
      <c r="C477" s="365"/>
      <c r="D477" s="366"/>
      <c r="E477" s="366"/>
      <c r="F477" s="366"/>
    </row>
    <row r="478" spans="1:6" x14ac:dyDescent="0.2">
      <c r="A478" s="363"/>
      <c r="B478" s="364"/>
      <c r="C478" s="365"/>
      <c r="D478" s="366"/>
      <c r="E478" s="366"/>
      <c r="F478" s="366"/>
    </row>
    <row r="479" spans="1:6" x14ac:dyDescent="0.2">
      <c r="A479" s="363"/>
      <c r="B479" s="364"/>
      <c r="C479" s="365"/>
      <c r="D479" s="366"/>
      <c r="E479" s="366"/>
      <c r="F479" s="366"/>
    </row>
    <row r="480" spans="1:6" x14ac:dyDescent="0.2">
      <c r="A480" s="363"/>
      <c r="B480" s="364"/>
      <c r="C480" s="365"/>
      <c r="D480" s="366"/>
      <c r="E480" s="366"/>
      <c r="F480" s="366"/>
    </row>
    <row r="481" spans="1:6" x14ac:dyDescent="0.2">
      <c r="A481" s="363"/>
      <c r="B481" s="364"/>
      <c r="C481" s="365"/>
      <c r="D481" s="366"/>
      <c r="E481" s="366"/>
      <c r="F481" s="366"/>
    </row>
    <row r="482" spans="1:6" x14ac:dyDescent="0.2">
      <c r="A482" s="363"/>
      <c r="B482" s="364"/>
      <c r="C482" s="365"/>
      <c r="D482" s="366"/>
      <c r="E482" s="366"/>
      <c r="F482" s="366"/>
    </row>
    <row r="483" spans="1:6" x14ac:dyDescent="0.2">
      <c r="A483" s="363"/>
      <c r="B483" s="364"/>
      <c r="C483" s="365"/>
      <c r="D483" s="366"/>
      <c r="E483" s="366"/>
      <c r="F483" s="366"/>
    </row>
    <row r="484" spans="1:6" x14ac:dyDescent="0.2">
      <c r="A484" s="363"/>
      <c r="B484" s="364"/>
      <c r="C484" s="365"/>
      <c r="D484" s="366"/>
      <c r="E484" s="366"/>
      <c r="F484" s="366"/>
    </row>
    <row r="485" spans="1:6" x14ac:dyDescent="0.2">
      <c r="A485" s="363"/>
      <c r="B485" s="364"/>
      <c r="C485" s="365"/>
      <c r="D485" s="366"/>
      <c r="E485" s="366"/>
      <c r="F485" s="366"/>
    </row>
    <row r="486" spans="1:6" x14ac:dyDescent="0.2">
      <c r="A486" s="363"/>
      <c r="B486" s="364"/>
      <c r="C486" s="365"/>
      <c r="D486" s="366"/>
      <c r="E486" s="366"/>
      <c r="F486" s="366"/>
    </row>
    <row r="487" spans="1:6" x14ac:dyDescent="0.2">
      <c r="A487" s="363"/>
      <c r="B487" s="364"/>
      <c r="C487" s="365"/>
      <c r="D487" s="366"/>
      <c r="E487" s="366"/>
      <c r="F487" s="366"/>
    </row>
    <row r="488" spans="1:6" x14ac:dyDescent="0.2">
      <c r="A488" s="363"/>
      <c r="B488" s="364"/>
      <c r="C488" s="365"/>
      <c r="D488" s="366"/>
      <c r="E488" s="366"/>
      <c r="F488" s="366"/>
    </row>
    <row r="489" spans="1:6" x14ac:dyDescent="0.2">
      <c r="A489" s="363"/>
      <c r="B489" s="364"/>
      <c r="C489" s="365"/>
      <c r="D489" s="366"/>
      <c r="E489" s="366"/>
      <c r="F489" s="366"/>
    </row>
    <row r="490" spans="1:6" x14ac:dyDescent="0.2">
      <c r="A490" s="363"/>
      <c r="B490" s="364"/>
      <c r="C490" s="365"/>
      <c r="D490" s="366"/>
      <c r="E490" s="366"/>
      <c r="F490" s="366"/>
    </row>
    <row r="491" spans="1:6" x14ac:dyDescent="0.2">
      <c r="A491" s="363"/>
      <c r="B491" s="364"/>
      <c r="C491" s="365"/>
      <c r="D491" s="366"/>
      <c r="E491" s="366"/>
      <c r="F491" s="366"/>
    </row>
    <row r="492" spans="1:6" x14ac:dyDescent="0.2">
      <c r="A492" s="363"/>
      <c r="B492" s="364"/>
      <c r="C492" s="365"/>
      <c r="D492" s="366"/>
      <c r="E492" s="366"/>
      <c r="F492" s="366"/>
    </row>
    <row r="493" spans="1:6" x14ac:dyDescent="0.2">
      <c r="A493" s="363"/>
      <c r="B493" s="364"/>
      <c r="C493" s="365"/>
      <c r="D493" s="366"/>
      <c r="E493" s="366"/>
      <c r="F493" s="366"/>
    </row>
    <row r="494" spans="1:6" x14ac:dyDescent="0.2">
      <c r="A494" s="363"/>
      <c r="B494" s="364"/>
      <c r="C494" s="365"/>
      <c r="D494" s="366"/>
      <c r="E494" s="366"/>
      <c r="F494" s="366"/>
    </row>
    <row r="495" spans="1:6" x14ac:dyDescent="0.2">
      <c r="A495" s="363"/>
      <c r="B495" s="364"/>
      <c r="C495" s="365"/>
      <c r="D495" s="366"/>
      <c r="E495" s="366"/>
      <c r="F495" s="366"/>
    </row>
    <row r="496" spans="1:6" x14ac:dyDescent="0.2">
      <c r="A496" s="363"/>
      <c r="B496" s="364"/>
      <c r="C496" s="365"/>
      <c r="D496" s="366"/>
      <c r="E496" s="366"/>
      <c r="F496" s="366"/>
    </row>
    <row r="497" spans="1:6" x14ac:dyDescent="0.2">
      <c r="A497" s="363"/>
      <c r="B497" s="364"/>
      <c r="C497" s="365"/>
      <c r="D497" s="366"/>
      <c r="E497" s="366"/>
      <c r="F497" s="366"/>
    </row>
    <row r="498" spans="1:6" x14ac:dyDescent="0.2">
      <c r="A498" s="363"/>
      <c r="B498" s="364"/>
      <c r="C498" s="365"/>
      <c r="D498" s="366"/>
      <c r="E498" s="366"/>
      <c r="F498" s="366"/>
    </row>
    <row r="499" spans="1:6" x14ac:dyDescent="0.2">
      <c r="A499" s="363"/>
      <c r="B499" s="364"/>
      <c r="C499" s="365"/>
      <c r="D499" s="366"/>
      <c r="E499" s="366"/>
      <c r="F499" s="366"/>
    </row>
    <row r="500" spans="1:6" x14ac:dyDescent="0.2">
      <c r="A500" s="363"/>
      <c r="B500" s="364"/>
      <c r="C500" s="365"/>
      <c r="D500" s="366"/>
      <c r="E500" s="366"/>
      <c r="F500" s="366"/>
    </row>
    <row r="501" spans="1:6" x14ac:dyDescent="0.2">
      <c r="A501" s="363"/>
      <c r="B501" s="364"/>
      <c r="C501" s="365"/>
      <c r="D501" s="366"/>
      <c r="E501" s="366"/>
      <c r="F501" s="366"/>
    </row>
    <row r="502" spans="1:6" x14ac:dyDescent="0.2">
      <c r="A502" s="363"/>
      <c r="B502" s="364"/>
      <c r="C502" s="365"/>
      <c r="D502" s="366"/>
      <c r="E502" s="366"/>
      <c r="F502" s="366"/>
    </row>
    <row r="503" spans="1:6" x14ac:dyDescent="0.2">
      <c r="A503" s="363"/>
      <c r="B503" s="364"/>
      <c r="C503" s="365"/>
      <c r="D503" s="366"/>
      <c r="E503" s="366"/>
      <c r="F503" s="366"/>
    </row>
    <row r="504" spans="1:6" x14ac:dyDescent="0.2">
      <c r="A504" s="363"/>
      <c r="B504" s="364"/>
      <c r="C504" s="365"/>
      <c r="D504" s="366"/>
      <c r="E504" s="366"/>
      <c r="F504" s="366"/>
    </row>
    <row r="505" spans="1:6" x14ac:dyDescent="0.2">
      <c r="A505" s="363"/>
      <c r="B505" s="364"/>
      <c r="C505" s="365"/>
      <c r="D505" s="366"/>
      <c r="E505" s="366"/>
      <c r="F505" s="366"/>
    </row>
    <row r="506" spans="1:6" x14ac:dyDescent="0.2">
      <c r="A506" s="363"/>
      <c r="B506" s="364"/>
      <c r="C506" s="365"/>
      <c r="D506" s="366"/>
      <c r="E506" s="366"/>
      <c r="F506" s="366"/>
    </row>
    <row r="507" spans="1:6" x14ac:dyDescent="0.2">
      <c r="A507" s="363"/>
      <c r="B507" s="364"/>
      <c r="C507" s="365"/>
      <c r="D507" s="366"/>
      <c r="E507" s="366"/>
      <c r="F507" s="366"/>
    </row>
    <row r="508" spans="1:6" x14ac:dyDescent="0.2">
      <c r="A508" s="363"/>
      <c r="B508" s="364"/>
      <c r="C508" s="365"/>
      <c r="D508" s="366"/>
      <c r="E508" s="366"/>
      <c r="F508" s="366"/>
    </row>
    <row r="509" spans="1:6" x14ac:dyDescent="0.2">
      <c r="A509" s="363"/>
      <c r="B509" s="364"/>
      <c r="C509" s="365"/>
      <c r="D509" s="366"/>
      <c r="E509" s="366"/>
      <c r="F509" s="366"/>
    </row>
    <row r="510" spans="1:6" x14ac:dyDescent="0.2">
      <c r="A510" s="363"/>
      <c r="B510" s="364"/>
      <c r="C510" s="365"/>
      <c r="D510" s="366"/>
      <c r="E510" s="366"/>
      <c r="F510" s="366"/>
    </row>
    <row r="511" spans="1:6" x14ac:dyDescent="0.2">
      <c r="A511" s="363"/>
      <c r="B511" s="364"/>
      <c r="C511" s="365"/>
      <c r="D511" s="366"/>
      <c r="E511" s="366"/>
      <c r="F511" s="366"/>
    </row>
    <row r="512" spans="1:6" x14ac:dyDescent="0.2">
      <c r="A512" s="363"/>
      <c r="B512" s="364"/>
      <c r="C512" s="365"/>
      <c r="D512" s="366"/>
      <c r="E512" s="366"/>
      <c r="F512" s="366"/>
    </row>
    <row r="513" spans="1:6" x14ac:dyDescent="0.2">
      <c r="A513" s="363"/>
      <c r="B513" s="364"/>
      <c r="C513" s="365"/>
      <c r="D513" s="366"/>
      <c r="E513" s="366"/>
      <c r="F513" s="366"/>
    </row>
    <row r="514" spans="1:6" x14ac:dyDescent="0.2">
      <c r="A514" s="363"/>
      <c r="B514" s="364"/>
      <c r="C514" s="365"/>
      <c r="D514" s="366"/>
      <c r="E514" s="366"/>
      <c r="F514" s="366"/>
    </row>
    <row r="515" spans="1:6" x14ac:dyDescent="0.2">
      <c r="A515" s="363"/>
      <c r="B515" s="364"/>
      <c r="C515" s="365"/>
      <c r="D515" s="366"/>
      <c r="E515" s="366"/>
      <c r="F515" s="366"/>
    </row>
    <row r="516" spans="1:6" x14ac:dyDescent="0.2">
      <c r="A516" s="363"/>
      <c r="B516" s="364"/>
      <c r="C516" s="365"/>
      <c r="D516" s="366"/>
      <c r="E516" s="366"/>
      <c r="F516" s="366"/>
    </row>
    <row r="517" spans="1:6" x14ac:dyDescent="0.2">
      <c r="A517" s="363"/>
      <c r="B517" s="364"/>
      <c r="C517" s="365"/>
      <c r="D517" s="366"/>
      <c r="E517" s="366"/>
      <c r="F517" s="366"/>
    </row>
    <row r="518" spans="1:6" x14ac:dyDescent="0.2">
      <c r="A518" s="363"/>
      <c r="B518" s="364"/>
      <c r="C518" s="365"/>
      <c r="D518" s="366"/>
      <c r="E518" s="366"/>
      <c r="F518" s="366"/>
    </row>
    <row r="519" spans="1:6" x14ac:dyDescent="0.2">
      <c r="A519" s="363"/>
      <c r="B519" s="364"/>
      <c r="C519" s="365"/>
      <c r="D519" s="366"/>
      <c r="E519" s="366"/>
      <c r="F519" s="366"/>
    </row>
    <row r="520" spans="1:6" x14ac:dyDescent="0.2">
      <c r="A520" s="363"/>
      <c r="B520" s="364"/>
      <c r="C520" s="365"/>
      <c r="D520" s="366"/>
      <c r="E520" s="366"/>
      <c r="F520" s="366"/>
    </row>
    <row r="521" spans="1:6" x14ac:dyDescent="0.2">
      <c r="A521" s="363"/>
      <c r="B521" s="364"/>
      <c r="C521" s="365"/>
      <c r="D521" s="366"/>
      <c r="E521" s="366"/>
      <c r="F521" s="366"/>
    </row>
    <row r="522" spans="1:6" x14ac:dyDescent="0.2">
      <c r="A522" s="363"/>
      <c r="B522" s="364"/>
      <c r="C522" s="365"/>
      <c r="D522" s="366"/>
      <c r="E522" s="366"/>
      <c r="F522" s="366"/>
    </row>
    <row r="523" spans="1:6" x14ac:dyDescent="0.2">
      <c r="A523" s="363"/>
      <c r="B523" s="364"/>
      <c r="C523" s="365"/>
      <c r="D523" s="366"/>
      <c r="E523" s="366"/>
      <c r="F523" s="366"/>
    </row>
    <row r="524" spans="1:6" x14ac:dyDescent="0.2">
      <c r="A524" s="363"/>
      <c r="B524" s="364"/>
      <c r="C524" s="365"/>
      <c r="D524" s="366"/>
      <c r="E524" s="366"/>
      <c r="F524" s="366"/>
    </row>
    <row r="525" spans="1:6" x14ac:dyDescent="0.2">
      <c r="A525" s="363"/>
      <c r="B525" s="364"/>
      <c r="C525" s="365"/>
      <c r="D525" s="366"/>
      <c r="E525" s="366"/>
      <c r="F525" s="366"/>
    </row>
    <row r="526" spans="1:6" x14ac:dyDescent="0.2">
      <c r="A526" s="363"/>
      <c r="B526" s="364"/>
      <c r="C526" s="365"/>
      <c r="D526" s="366"/>
      <c r="E526" s="366"/>
      <c r="F526" s="366"/>
    </row>
    <row r="527" spans="1:6" x14ac:dyDescent="0.2">
      <c r="A527" s="363"/>
      <c r="B527" s="364"/>
      <c r="C527" s="365"/>
      <c r="D527" s="366"/>
      <c r="E527" s="366"/>
      <c r="F527" s="366"/>
    </row>
    <row r="528" spans="1:6" x14ac:dyDescent="0.2">
      <c r="A528" s="363"/>
      <c r="B528" s="364"/>
      <c r="C528" s="365"/>
      <c r="D528" s="366"/>
      <c r="E528" s="366"/>
      <c r="F528" s="366"/>
    </row>
    <row r="529" spans="1:6" x14ac:dyDescent="0.2">
      <c r="A529" s="363"/>
      <c r="B529" s="364"/>
      <c r="C529" s="365"/>
      <c r="D529" s="366"/>
      <c r="E529" s="366"/>
      <c r="F529" s="366"/>
    </row>
    <row r="530" spans="1:6" x14ac:dyDescent="0.2">
      <c r="A530" s="363"/>
      <c r="B530" s="364"/>
      <c r="C530" s="365"/>
      <c r="D530" s="366"/>
      <c r="E530" s="366"/>
      <c r="F530" s="366"/>
    </row>
    <row r="531" spans="1:6" x14ac:dyDescent="0.2">
      <c r="A531" s="363"/>
      <c r="B531" s="364"/>
      <c r="C531" s="365"/>
      <c r="D531" s="366"/>
      <c r="E531" s="366"/>
      <c r="F531" s="366"/>
    </row>
    <row r="532" spans="1:6" x14ac:dyDescent="0.2">
      <c r="A532" s="363"/>
      <c r="B532" s="364"/>
      <c r="C532" s="365"/>
      <c r="D532" s="366"/>
      <c r="E532" s="366"/>
      <c r="F532" s="366"/>
    </row>
    <row r="533" spans="1:6" x14ac:dyDescent="0.2">
      <c r="A533" s="363"/>
      <c r="B533" s="364"/>
      <c r="C533" s="365"/>
      <c r="D533" s="366"/>
      <c r="E533" s="366"/>
      <c r="F533" s="366"/>
    </row>
    <row r="534" spans="1:6" x14ac:dyDescent="0.2">
      <c r="A534" s="363"/>
      <c r="B534" s="364"/>
      <c r="C534" s="365"/>
      <c r="D534" s="366"/>
      <c r="E534" s="366"/>
      <c r="F534" s="366"/>
    </row>
    <row r="535" spans="1:6" x14ac:dyDescent="0.2">
      <c r="A535" s="363"/>
      <c r="B535" s="364"/>
      <c r="C535" s="365"/>
      <c r="D535" s="366"/>
      <c r="E535" s="366"/>
      <c r="F535" s="366"/>
    </row>
    <row r="536" spans="1:6" x14ac:dyDescent="0.2">
      <c r="A536" s="363"/>
      <c r="B536" s="364"/>
      <c r="C536" s="365"/>
      <c r="D536" s="366"/>
      <c r="E536" s="366"/>
      <c r="F536" s="366"/>
    </row>
    <row r="537" spans="1:6" x14ac:dyDescent="0.2">
      <c r="A537" s="363"/>
      <c r="B537" s="364"/>
      <c r="C537" s="365"/>
      <c r="D537" s="366"/>
      <c r="E537" s="366"/>
      <c r="F537" s="366"/>
    </row>
    <row r="538" spans="1:6" x14ac:dyDescent="0.2">
      <c r="A538" s="363"/>
      <c r="B538" s="364"/>
      <c r="C538" s="365"/>
      <c r="D538" s="366"/>
      <c r="E538" s="366"/>
      <c r="F538" s="366"/>
    </row>
    <row r="539" spans="1:6" x14ac:dyDescent="0.2">
      <c r="A539" s="363"/>
      <c r="B539" s="364"/>
      <c r="C539" s="365"/>
      <c r="D539" s="366"/>
      <c r="E539" s="366"/>
      <c r="F539" s="366"/>
    </row>
    <row r="540" spans="1:6" x14ac:dyDescent="0.2">
      <c r="A540" s="363"/>
      <c r="B540" s="364"/>
      <c r="C540" s="365"/>
      <c r="D540" s="366"/>
      <c r="E540" s="366"/>
      <c r="F540" s="366"/>
    </row>
    <row r="541" spans="1:6" x14ac:dyDescent="0.2">
      <c r="A541" s="363"/>
      <c r="B541" s="364"/>
      <c r="C541" s="365"/>
      <c r="D541" s="366"/>
      <c r="E541" s="366"/>
      <c r="F541" s="366"/>
    </row>
    <row r="542" spans="1:6" x14ac:dyDescent="0.2">
      <c r="A542" s="363"/>
      <c r="B542" s="364"/>
      <c r="C542" s="365"/>
      <c r="D542" s="366"/>
      <c r="E542" s="366"/>
      <c r="F542" s="366"/>
    </row>
    <row r="543" spans="1:6" x14ac:dyDescent="0.2">
      <c r="A543" s="363"/>
      <c r="B543" s="364"/>
      <c r="C543" s="365"/>
      <c r="D543" s="366"/>
      <c r="E543" s="366"/>
      <c r="F543" s="366"/>
    </row>
    <row r="544" spans="1:6" x14ac:dyDescent="0.2">
      <c r="A544" s="363"/>
      <c r="B544" s="364"/>
      <c r="C544" s="365"/>
      <c r="D544" s="366"/>
      <c r="E544" s="366"/>
      <c r="F544" s="366"/>
    </row>
    <row r="545" spans="1:6" x14ac:dyDescent="0.2">
      <c r="A545" s="363"/>
      <c r="B545" s="364"/>
      <c r="C545" s="365"/>
      <c r="D545" s="366"/>
      <c r="E545" s="366"/>
      <c r="F545" s="366"/>
    </row>
    <row r="546" spans="1:6" x14ac:dyDescent="0.2">
      <c r="A546" s="363"/>
      <c r="B546" s="364"/>
      <c r="C546" s="365"/>
      <c r="D546" s="366"/>
      <c r="E546" s="366"/>
      <c r="F546" s="366"/>
    </row>
    <row r="547" spans="1:6" x14ac:dyDescent="0.2">
      <c r="A547" s="363"/>
      <c r="B547" s="364"/>
      <c r="C547" s="365"/>
      <c r="D547" s="366"/>
      <c r="E547" s="366"/>
      <c r="F547" s="366"/>
    </row>
    <row r="548" spans="1:6" x14ac:dyDescent="0.2">
      <c r="A548" s="363"/>
      <c r="B548" s="364"/>
      <c r="C548" s="365"/>
      <c r="D548" s="366"/>
      <c r="E548" s="366"/>
      <c r="F548" s="366"/>
    </row>
    <row r="549" spans="1:6" x14ac:dyDescent="0.2">
      <c r="A549" s="363"/>
      <c r="B549" s="364"/>
      <c r="C549" s="365"/>
      <c r="D549" s="366"/>
      <c r="E549" s="366"/>
      <c r="F549" s="366"/>
    </row>
    <row r="550" spans="1:6" x14ac:dyDescent="0.2">
      <c r="A550" s="363"/>
      <c r="B550" s="364"/>
      <c r="C550" s="365"/>
      <c r="D550" s="366"/>
      <c r="E550" s="366"/>
      <c r="F550" s="366"/>
    </row>
    <row r="551" spans="1:6" x14ac:dyDescent="0.2">
      <c r="A551" s="363"/>
      <c r="B551" s="364"/>
      <c r="C551" s="365"/>
      <c r="D551" s="366"/>
      <c r="E551" s="366"/>
      <c r="F551" s="366"/>
    </row>
    <row r="552" spans="1:6" x14ac:dyDescent="0.2">
      <c r="A552" s="363"/>
      <c r="B552" s="364"/>
      <c r="C552" s="365"/>
      <c r="D552" s="366"/>
      <c r="E552" s="366"/>
      <c r="F552" s="366"/>
    </row>
    <row r="553" spans="1:6" x14ac:dyDescent="0.2">
      <c r="A553" s="363"/>
      <c r="B553" s="364"/>
      <c r="C553" s="365"/>
      <c r="D553" s="366"/>
      <c r="E553" s="366"/>
      <c r="F553" s="366"/>
    </row>
    <row r="554" spans="1:6" x14ac:dyDescent="0.2">
      <c r="A554" s="363"/>
      <c r="B554" s="364"/>
      <c r="C554" s="365"/>
      <c r="D554" s="366"/>
      <c r="E554" s="366"/>
      <c r="F554" s="366"/>
    </row>
    <row r="555" spans="1:6" x14ac:dyDescent="0.2">
      <c r="A555" s="363"/>
      <c r="B555" s="364"/>
      <c r="C555" s="365"/>
      <c r="D555" s="366"/>
      <c r="E555" s="366"/>
      <c r="F555" s="366"/>
    </row>
    <row r="556" spans="1:6" x14ac:dyDescent="0.2">
      <c r="A556" s="363"/>
      <c r="B556" s="364"/>
      <c r="C556" s="365"/>
      <c r="D556" s="366"/>
      <c r="E556" s="366"/>
      <c r="F556" s="366"/>
    </row>
    <row r="557" spans="1:6" x14ac:dyDescent="0.2">
      <c r="A557" s="363"/>
      <c r="B557" s="364"/>
      <c r="C557" s="365"/>
      <c r="D557" s="366"/>
      <c r="E557" s="366"/>
      <c r="F557" s="366"/>
    </row>
    <row r="558" spans="1:6" x14ac:dyDescent="0.2">
      <c r="A558" s="363"/>
      <c r="B558" s="364"/>
      <c r="C558" s="365"/>
      <c r="D558" s="366"/>
      <c r="E558" s="366"/>
      <c r="F558" s="366"/>
    </row>
    <row r="559" spans="1:6" x14ac:dyDescent="0.2">
      <c r="A559" s="363"/>
      <c r="B559" s="364"/>
      <c r="C559" s="365"/>
      <c r="D559" s="366"/>
      <c r="E559" s="366"/>
      <c r="F559" s="366"/>
    </row>
    <row r="560" spans="1:6" x14ac:dyDescent="0.2">
      <c r="A560" s="363"/>
      <c r="B560" s="364"/>
      <c r="C560" s="365"/>
      <c r="D560" s="366"/>
      <c r="E560" s="366"/>
      <c r="F560" s="366"/>
    </row>
    <row r="561" spans="1:6" x14ac:dyDescent="0.2">
      <c r="A561" s="363"/>
      <c r="B561" s="364"/>
      <c r="C561" s="365"/>
      <c r="D561" s="366"/>
      <c r="E561" s="366"/>
      <c r="F561" s="366"/>
    </row>
    <row r="562" spans="1:6" x14ac:dyDescent="0.2">
      <c r="A562" s="363"/>
      <c r="B562" s="364"/>
      <c r="C562" s="365"/>
      <c r="D562" s="366"/>
      <c r="E562" s="366"/>
      <c r="F562" s="366"/>
    </row>
    <row r="563" spans="1:6" x14ac:dyDescent="0.2">
      <c r="A563" s="363"/>
      <c r="B563" s="364"/>
      <c r="C563" s="365"/>
      <c r="D563" s="366"/>
      <c r="E563" s="366"/>
      <c r="F563" s="366"/>
    </row>
    <row r="564" spans="1:6" x14ac:dyDescent="0.2">
      <c r="A564" s="363"/>
      <c r="B564" s="364"/>
      <c r="C564" s="365"/>
      <c r="D564" s="366"/>
      <c r="E564" s="366"/>
      <c r="F564" s="366"/>
    </row>
    <row r="565" spans="1:6" x14ac:dyDescent="0.2">
      <c r="A565" s="363"/>
      <c r="B565" s="364"/>
      <c r="C565" s="365"/>
      <c r="D565" s="366"/>
      <c r="E565" s="366"/>
      <c r="F565" s="366"/>
    </row>
    <row r="566" spans="1:6" x14ac:dyDescent="0.2">
      <c r="A566" s="363"/>
      <c r="B566" s="364"/>
      <c r="C566" s="365"/>
      <c r="D566" s="366"/>
      <c r="E566" s="366"/>
      <c r="F566" s="366"/>
    </row>
    <row r="567" spans="1:6" x14ac:dyDescent="0.2">
      <c r="A567" s="363"/>
      <c r="B567" s="364"/>
      <c r="C567" s="365"/>
      <c r="D567" s="366"/>
      <c r="E567" s="366"/>
      <c r="F567" s="366"/>
    </row>
    <row r="568" spans="1:6" x14ac:dyDescent="0.2">
      <c r="A568" s="363"/>
      <c r="B568" s="364"/>
      <c r="C568" s="365"/>
      <c r="D568" s="366"/>
      <c r="E568" s="366"/>
      <c r="F568" s="366"/>
    </row>
    <row r="569" spans="1:6" x14ac:dyDescent="0.2">
      <c r="A569" s="363"/>
      <c r="B569" s="364"/>
      <c r="C569" s="365"/>
      <c r="D569" s="366"/>
      <c r="E569" s="366"/>
      <c r="F569" s="366"/>
    </row>
    <row r="570" spans="1:6" x14ac:dyDescent="0.2">
      <c r="A570" s="363"/>
      <c r="B570" s="364"/>
      <c r="C570" s="365"/>
      <c r="D570" s="366"/>
      <c r="E570" s="366"/>
      <c r="F570" s="366"/>
    </row>
    <row r="571" spans="1:6" x14ac:dyDescent="0.2">
      <c r="A571" s="363"/>
      <c r="B571" s="364"/>
      <c r="C571" s="365"/>
      <c r="D571" s="366"/>
      <c r="E571" s="366"/>
      <c r="F571" s="366"/>
    </row>
    <row r="572" spans="1:6" x14ac:dyDescent="0.2">
      <c r="A572" s="363"/>
      <c r="B572" s="364"/>
      <c r="C572" s="365"/>
      <c r="D572" s="366"/>
      <c r="E572" s="366"/>
      <c r="F572" s="366"/>
    </row>
    <row r="573" spans="1:6" x14ac:dyDescent="0.2">
      <c r="A573" s="363"/>
      <c r="B573" s="364"/>
      <c r="C573" s="365"/>
      <c r="D573" s="366"/>
      <c r="E573" s="366"/>
      <c r="F573" s="366"/>
    </row>
    <row r="574" spans="1:6" x14ac:dyDescent="0.2">
      <c r="A574" s="363"/>
      <c r="B574" s="364"/>
      <c r="C574" s="365"/>
      <c r="D574" s="366"/>
      <c r="E574" s="366"/>
      <c r="F574" s="366"/>
    </row>
    <row r="575" spans="1:6" x14ac:dyDescent="0.2">
      <c r="A575" s="363"/>
      <c r="B575" s="364"/>
      <c r="C575" s="365"/>
      <c r="D575" s="366"/>
      <c r="E575" s="366"/>
      <c r="F575" s="366"/>
    </row>
    <row r="576" spans="1:6" x14ac:dyDescent="0.2">
      <c r="A576" s="363"/>
      <c r="B576" s="364"/>
      <c r="C576" s="365"/>
      <c r="D576" s="366"/>
      <c r="E576" s="366"/>
      <c r="F576" s="366"/>
    </row>
    <row r="577" spans="1:6" x14ac:dyDescent="0.2">
      <c r="A577" s="363"/>
      <c r="B577" s="364"/>
      <c r="C577" s="365"/>
      <c r="D577" s="366"/>
      <c r="E577" s="366"/>
      <c r="F577" s="366"/>
    </row>
    <row r="578" spans="1:6" x14ac:dyDescent="0.2">
      <c r="A578" s="363"/>
      <c r="B578" s="364"/>
      <c r="C578" s="365"/>
      <c r="D578" s="366"/>
      <c r="E578" s="366"/>
      <c r="F578" s="366"/>
    </row>
    <row r="579" spans="1:6" x14ac:dyDescent="0.2">
      <c r="A579" s="363"/>
      <c r="B579" s="364"/>
      <c r="C579" s="365"/>
      <c r="D579" s="366"/>
      <c r="E579" s="366"/>
      <c r="F579" s="366"/>
    </row>
    <row r="580" spans="1:6" x14ac:dyDescent="0.2">
      <c r="A580" s="363"/>
      <c r="B580" s="364"/>
      <c r="C580" s="365"/>
      <c r="D580" s="366"/>
      <c r="E580" s="366"/>
      <c r="F580" s="366"/>
    </row>
    <row r="581" spans="1:6" x14ac:dyDescent="0.2">
      <c r="A581" s="363"/>
      <c r="B581" s="364"/>
      <c r="C581" s="365"/>
      <c r="D581" s="366"/>
      <c r="E581" s="366"/>
      <c r="F581" s="366"/>
    </row>
    <row r="582" spans="1:6" x14ac:dyDescent="0.2">
      <c r="A582" s="363"/>
      <c r="B582" s="364"/>
      <c r="C582" s="365"/>
      <c r="D582" s="366"/>
      <c r="E582" s="366"/>
      <c r="F582" s="366"/>
    </row>
    <row r="583" spans="1:6" x14ac:dyDescent="0.2">
      <c r="A583" s="363"/>
      <c r="B583" s="364"/>
      <c r="C583" s="365"/>
      <c r="D583" s="366"/>
      <c r="E583" s="366"/>
      <c r="F583" s="366"/>
    </row>
    <row r="584" spans="1:6" x14ac:dyDescent="0.2">
      <c r="A584" s="363"/>
      <c r="B584" s="364"/>
      <c r="C584" s="365"/>
      <c r="D584" s="366"/>
      <c r="E584" s="366"/>
      <c r="F584" s="366"/>
    </row>
    <row r="585" spans="1:6" x14ac:dyDescent="0.2">
      <c r="A585" s="363"/>
      <c r="B585" s="364"/>
      <c r="C585" s="365"/>
      <c r="D585" s="366"/>
      <c r="E585" s="366"/>
      <c r="F585" s="366"/>
    </row>
    <row r="586" spans="1:6" x14ac:dyDescent="0.2">
      <c r="A586" s="363"/>
      <c r="B586" s="364"/>
      <c r="C586" s="365"/>
      <c r="D586" s="366"/>
      <c r="E586" s="366"/>
      <c r="F586" s="366"/>
    </row>
    <row r="587" spans="1:6" x14ac:dyDescent="0.2">
      <c r="A587" s="363"/>
      <c r="B587" s="364"/>
      <c r="C587" s="365"/>
      <c r="D587" s="366"/>
      <c r="E587" s="366"/>
      <c r="F587" s="366"/>
    </row>
    <row r="588" spans="1:6" x14ac:dyDescent="0.2">
      <c r="A588" s="363"/>
      <c r="B588" s="364"/>
      <c r="C588" s="365"/>
      <c r="D588" s="366"/>
      <c r="E588" s="366"/>
      <c r="F588" s="366"/>
    </row>
    <row r="589" spans="1:6" x14ac:dyDescent="0.2">
      <c r="A589" s="363"/>
      <c r="B589" s="364"/>
      <c r="C589" s="365"/>
      <c r="D589" s="366"/>
      <c r="E589" s="366"/>
      <c r="F589" s="366"/>
    </row>
    <row r="590" spans="1:6" x14ac:dyDescent="0.2">
      <c r="A590" s="363"/>
      <c r="B590" s="364"/>
      <c r="C590" s="365"/>
      <c r="D590" s="366"/>
      <c r="E590" s="366"/>
      <c r="F590" s="366"/>
    </row>
    <row r="591" spans="1:6" x14ac:dyDescent="0.2">
      <c r="A591" s="363"/>
      <c r="B591" s="364"/>
      <c r="C591" s="365"/>
      <c r="D591" s="366"/>
      <c r="E591" s="366"/>
      <c r="F591" s="366"/>
    </row>
    <row r="592" spans="1:6" x14ac:dyDescent="0.2">
      <c r="A592" s="363"/>
      <c r="B592" s="364"/>
      <c r="C592" s="365"/>
      <c r="D592" s="366"/>
      <c r="E592" s="366"/>
      <c r="F592" s="366"/>
    </row>
    <row r="593" spans="1:6" x14ac:dyDescent="0.2">
      <c r="A593" s="363"/>
      <c r="B593" s="364"/>
      <c r="C593" s="365"/>
      <c r="D593" s="366"/>
      <c r="E593" s="366"/>
      <c r="F593" s="366"/>
    </row>
    <row r="594" spans="1:6" x14ac:dyDescent="0.2">
      <c r="A594" s="363"/>
      <c r="B594" s="364"/>
      <c r="C594" s="365"/>
      <c r="D594" s="366"/>
      <c r="E594" s="366"/>
      <c r="F594" s="366"/>
    </row>
    <row r="595" spans="1:6" x14ac:dyDescent="0.2">
      <c r="A595" s="363"/>
      <c r="B595" s="364"/>
      <c r="C595" s="365"/>
      <c r="D595" s="366"/>
      <c r="E595" s="366"/>
      <c r="F595" s="366"/>
    </row>
    <row r="596" spans="1:6" x14ac:dyDescent="0.2">
      <c r="A596" s="363"/>
      <c r="B596" s="364"/>
      <c r="C596" s="365"/>
      <c r="D596" s="366"/>
      <c r="E596" s="366"/>
      <c r="F596" s="366"/>
    </row>
    <row r="597" spans="1:6" x14ac:dyDescent="0.2">
      <c r="A597" s="363"/>
      <c r="B597" s="364"/>
      <c r="C597" s="365"/>
      <c r="D597" s="366"/>
      <c r="E597" s="366"/>
      <c r="F597" s="366"/>
    </row>
    <row r="598" spans="1:6" x14ac:dyDescent="0.2">
      <c r="A598" s="363"/>
      <c r="B598" s="364"/>
      <c r="C598" s="365"/>
      <c r="D598" s="366"/>
      <c r="E598" s="366"/>
      <c r="F598" s="366"/>
    </row>
    <row r="599" spans="1:6" x14ac:dyDescent="0.2">
      <c r="A599" s="363"/>
      <c r="B599" s="364"/>
      <c r="C599" s="365"/>
      <c r="D599" s="366"/>
      <c r="E599" s="366"/>
      <c r="F599" s="366"/>
    </row>
    <row r="600" spans="1:6" x14ac:dyDescent="0.2">
      <c r="A600" s="363"/>
      <c r="B600" s="364"/>
      <c r="C600" s="365"/>
      <c r="D600" s="366"/>
      <c r="E600" s="366"/>
      <c r="F600" s="366"/>
    </row>
    <row r="601" spans="1:6" x14ac:dyDescent="0.2">
      <c r="A601" s="363"/>
      <c r="B601" s="364"/>
      <c r="C601" s="365"/>
      <c r="D601" s="366"/>
      <c r="E601" s="366"/>
      <c r="F601" s="366"/>
    </row>
    <row r="602" spans="1:6" x14ac:dyDescent="0.2">
      <c r="A602" s="363"/>
      <c r="B602" s="364"/>
      <c r="C602" s="365"/>
      <c r="D602" s="366"/>
      <c r="E602" s="366"/>
      <c r="F602" s="366"/>
    </row>
    <row r="603" spans="1:6" x14ac:dyDescent="0.2">
      <c r="A603" s="363"/>
      <c r="B603" s="364"/>
      <c r="C603" s="365"/>
      <c r="D603" s="366"/>
      <c r="E603" s="366"/>
      <c r="F603" s="366"/>
    </row>
    <row r="604" spans="1:6" x14ac:dyDescent="0.2">
      <c r="A604" s="363"/>
      <c r="B604" s="364"/>
      <c r="C604" s="365"/>
      <c r="D604" s="366"/>
      <c r="E604" s="366"/>
      <c r="F604" s="366"/>
    </row>
    <row r="605" spans="1:6" x14ac:dyDescent="0.2">
      <c r="A605" s="363"/>
      <c r="B605" s="364"/>
      <c r="C605" s="365"/>
      <c r="D605" s="366"/>
      <c r="E605" s="366"/>
      <c r="F605" s="366"/>
    </row>
    <row r="606" spans="1:6" x14ac:dyDescent="0.2">
      <c r="A606" s="363"/>
      <c r="B606" s="364"/>
      <c r="C606" s="365"/>
      <c r="D606" s="366"/>
      <c r="E606" s="366"/>
      <c r="F606" s="366"/>
    </row>
    <row r="607" spans="1:6" x14ac:dyDescent="0.2">
      <c r="A607" s="363"/>
      <c r="B607" s="364"/>
      <c r="C607" s="365"/>
      <c r="D607" s="366"/>
      <c r="E607" s="366"/>
      <c r="F607" s="366"/>
    </row>
    <row r="608" spans="1:6" x14ac:dyDescent="0.2">
      <c r="A608" s="363"/>
      <c r="B608" s="364"/>
      <c r="C608" s="365"/>
      <c r="D608" s="366"/>
      <c r="E608" s="366"/>
      <c r="F608" s="366"/>
    </row>
    <row r="609" spans="1:6" x14ac:dyDescent="0.2">
      <c r="A609" s="363"/>
      <c r="B609" s="364"/>
      <c r="C609" s="365"/>
      <c r="D609" s="366"/>
      <c r="E609" s="366"/>
      <c r="F609" s="366"/>
    </row>
    <row r="610" spans="1:6" x14ac:dyDescent="0.2">
      <c r="A610" s="363"/>
      <c r="B610" s="364"/>
      <c r="C610" s="365"/>
      <c r="D610" s="366"/>
      <c r="E610" s="366"/>
      <c r="F610" s="366"/>
    </row>
    <row r="611" spans="1:6" x14ac:dyDescent="0.2">
      <c r="A611" s="363"/>
      <c r="B611" s="364"/>
      <c r="C611" s="365"/>
      <c r="D611" s="366"/>
      <c r="E611" s="366"/>
      <c r="F611" s="366"/>
    </row>
    <row r="612" spans="1:6" x14ac:dyDescent="0.2">
      <c r="A612" s="363"/>
      <c r="B612" s="364"/>
      <c r="C612" s="365"/>
      <c r="D612" s="366"/>
      <c r="E612" s="366"/>
      <c r="F612" s="366"/>
    </row>
    <row r="613" spans="1:6" x14ac:dyDescent="0.2">
      <c r="A613" s="363"/>
      <c r="B613" s="364"/>
      <c r="C613" s="365"/>
      <c r="D613" s="366"/>
      <c r="E613" s="366"/>
      <c r="F613" s="366"/>
    </row>
    <row r="614" spans="1:6" x14ac:dyDescent="0.2">
      <c r="A614" s="363"/>
      <c r="B614" s="364"/>
      <c r="C614" s="365"/>
      <c r="D614" s="366"/>
      <c r="E614" s="366"/>
      <c r="F614" s="366"/>
    </row>
    <row r="615" spans="1:6" x14ac:dyDescent="0.2">
      <c r="A615" s="363"/>
      <c r="B615" s="364"/>
      <c r="C615" s="365"/>
      <c r="D615" s="366"/>
      <c r="E615" s="366"/>
      <c r="F615" s="366"/>
    </row>
    <row r="616" spans="1:6" x14ac:dyDescent="0.2">
      <c r="A616" s="363"/>
      <c r="B616" s="364"/>
      <c r="C616" s="365"/>
      <c r="D616" s="366"/>
      <c r="E616" s="366"/>
      <c r="F616" s="366"/>
    </row>
    <row r="617" spans="1:6" x14ac:dyDescent="0.2">
      <c r="A617" s="363"/>
      <c r="B617" s="364"/>
      <c r="C617" s="365"/>
      <c r="D617" s="366"/>
      <c r="E617" s="366"/>
      <c r="F617" s="366"/>
    </row>
    <row r="618" spans="1:6" x14ac:dyDescent="0.2">
      <c r="A618" s="363"/>
      <c r="B618" s="364"/>
      <c r="C618" s="365"/>
      <c r="D618" s="366"/>
      <c r="E618" s="366"/>
      <c r="F618" s="366"/>
    </row>
    <row r="619" spans="1:6" x14ac:dyDescent="0.2">
      <c r="A619" s="363"/>
      <c r="B619" s="364"/>
      <c r="C619" s="365"/>
      <c r="D619" s="366"/>
      <c r="E619" s="366"/>
      <c r="F619" s="366"/>
    </row>
    <row r="620" spans="1:6" x14ac:dyDescent="0.2">
      <c r="A620" s="363"/>
      <c r="B620" s="364"/>
      <c r="C620" s="365"/>
      <c r="D620" s="366"/>
      <c r="E620" s="366"/>
      <c r="F620" s="366"/>
    </row>
    <row r="621" spans="1:6" x14ac:dyDescent="0.2">
      <c r="A621" s="363"/>
      <c r="B621" s="364"/>
      <c r="C621" s="365"/>
      <c r="D621" s="366"/>
      <c r="E621" s="366"/>
      <c r="F621" s="366"/>
    </row>
    <row r="622" spans="1:6" x14ac:dyDescent="0.2">
      <c r="A622" s="363"/>
      <c r="B622" s="364"/>
      <c r="C622" s="365"/>
      <c r="D622" s="366"/>
      <c r="E622" s="366"/>
      <c r="F622" s="366"/>
    </row>
    <row r="623" spans="1:6" x14ac:dyDescent="0.2">
      <c r="A623" s="363"/>
      <c r="B623" s="364"/>
      <c r="C623" s="365"/>
      <c r="D623" s="366"/>
      <c r="E623" s="366"/>
      <c r="F623" s="366"/>
    </row>
    <row r="624" spans="1:6" x14ac:dyDescent="0.2">
      <c r="A624" s="363"/>
      <c r="B624" s="364"/>
      <c r="C624" s="365"/>
      <c r="D624" s="366"/>
      <c r="E624" s="366"/>
      <c r="F624" s="366"/>
    </row>
    <row r="625" spans="1:6" x14ac:dyDescent="0.2">
      <c r="A625" s="363"/>
      <c r="B625" s="364"/>
      <c r="C625" s="365"/>
      <c r="D625" s="366"/>
      <c r="E625" s="366"/>
      <c r="F625" s="366"/>
    </row>
    <row r="626" spans="1:6" x14ac:dyDescent="0.2">
      <c r="A626" s="363"/>
      <c r="B626" s="364"/>
      <c r="C626" s="365"/>
      <c r="D626" s="366"/>
      <c r="E626" s="366"/>
      <c r="F626" s="366"/>
    </row>
    <row r="627" spans="1:6" x14ac:dyDescent="0.2">
      <c r="A627" s="363"/>
      <c r="B627" s="364"/>
      <c r="C627" s="365"/>
      <c r="D627" s="366"/>
      <c r="E627" s="366"/>
      <c r="F627" s="366"/>
    </row>
    <row r="628" spans="1:6" x14ac:dyDescent="0.2">
      <c r="A628" s="363"/>
      <c r="B628" s="364"/>
      <c r="C628" s="365"/>
      <c r="D628" s="366"/>
      <c r="E628" s="366"/>
      <c r="F628" s="366"/>
    </row>
    <row r="629" spans="1:6" x14ac:dyDescent="0.2">
      <c r="A629" s="363"/>
      <c r="B629" s="364"/>
      <c r="C629" s="365"/>
      <c r="D629" s="366"/>
      <c r="E629" s="366"/>
      <c r="F629" s="366"/>
    </row>
    <row r="630" spans="1:6" x14ac:dyDescent="0.2">
      <c r="A630" s="363"/>
      <c r="B630" s="364"/>
      <c r="C630" s="365"/>
      <c r="D630" s="366"/>
      <c r="E630" s="366"/>
      <c r="F630" s="366"/>
    </row>
    <row r="631" spans="1:6" x14ac:dyDescent="0.2">
      <c r="A631" s="363"/>
      <c r="B631" s="364"/>
      <c r="C631" s="365"/>
      <c r="D631" s="366"/>
      <c r="E631" s="366"/>
      <c r="F631" s="366"/>
    </row>
    <row r="632" spans="1:6" x14ac:dyDescent="0.2">
      <c r="A632" s="363"/>
      <c r="B632" s="364"/>
      <c r="C632" s="365"/>
      <c r="D632" s="366"/>
      <c r="E632" s="366"/>
      <c r="F632" s="366"/>
    </row>
    <row r="633" spans="1:6" x14ac:dyDescent="0.2">
      <c r="A633" s="363"/>
      <c r="B633" s="364"/>
      <c r="C633" s="365"/>
      <c r="D633" s="366"/>
      <c r="E633" s="366"/>
      <c r="F633" s="366"/>
    </row>
    <row r="634" spans="1:6" x14ac:dyDescent="0.2">
      <c r="A634" s="363"/>
      <c r="B634" s="364"/>
      <c r="C634" s="365"/>
      <c r="D634" s="366"/>
      <c r="E634" s="366"/>
      <c r="F634" s="366"/>
    </row>
    <row r="635" spans="1:6" x14ac:dyDescent="0.2">
      <c r="A635" s="363"/>
      <c r="B635" s="364"/>
      <c r="C635" s="365"/>
      <c r="D635" s="366"/>
      <c r="E635" s="366"/>
      <c r="F635" s="366"/>
    </row>
    <row r="636" spans="1:6" x14ac:dyDescent="0.2">
      <c r="A636" s="363"/>
      <c r="B636" s="364"/>
      <c r="C636" s="365"/>
      <c r="D636" s="366"/>
      <c r="E636" s="366"/>
      <c r="F636" s="366"/>
    </row>
    <row r="637" spans="1:6" x14ac:dyDescent="0.2">
      <c r="A637" s="363"/>
      <c r="B637" s="364"/>
      <c r="C637" s="365"/>
      <c r="D637" s="366"/>
      <c r="E637" s="366"/>
      <c r="F637" s="366"/>
    </row>
    <row r="638" spans="1:6" x14ac:dyDescent="0.2">
      <c r="A638" s="363"/>
      <c r="B638" s="364"/>
      <c r="C638" s="365"/>
      <c r="D638" s="366"/>
      <c r="E638" s="366"/>
      <c r="F638" s="366"/>
    </row>
    <row r="639" spans="1:6" x14ac:dyDescent="0.2">
      <c r="A639" s="363"/>
      <c r="B639" s="364"/>
      <c r="C639" s="365"/>
      <c r="D639" s="366"/>
      <c r="E639" s="366"/>
      <c r="F639" s="366"/>
    </row>
    <row r="640" spans="1:6" x14ac:dyDescent="0.2">
      <c r="A640" s="363"/>
      <c r="B640" s="364"/>
      <c r="C640" s="365"/>
      <c r="D640" s="366"/>
      <c r="E640" s="366"/>
      <c r="F640" s="366"/>
    </row>
    <row r="641" spans="1:6" x14ac:dyDescent="0.2">
      <c r="A641" s="363"/>
      <c r="B641" s="364"/>
      <c r="C641" s="365"/>
      <c r="D641" s="366"/>
      <c r="E641" s="366"/>
      <c r="F641" s="366"/>
    </row>
    <row r="642" spans="1:6" x14ac:dyDescent="0.2">
      <c r="A642" s="363"/>
      <c r="B642" s="364"/>
      <c r="C642" s="365"/>
      <c r="D642" s="366"/>
      <c r="E642" s="366"/>
      <c r="F642" s="366"/>
    </row>
    <row r="643" spans="1:6" x14ac:dyDescent="0.2">
      <c r="A643" s="363"/>
      <c r="B643" s="364"/>
      <c r="C643" s="365"/>
      <c r="D643" s="366"/>
      <c r="E643" s="366"/>
      <c r="F643" s="366"/>
    </row>
    <row r="644" spans="1:6" x14ac:dyDescent="0.2">
      <c r="A644" s="363"/>
      <c r="B644" s="364"/>
      <c r="C644" s="365"/>
      <c r="D644" s="366"/>
      <c r="E644" s="366"/>
      <c r="F644" s="366"/>
    </row>
    <row r="645" spans="1:6" x14ac:dyDescent="0.2">
      <c r="A645" s="363"/>
      <c r="B645" s="364"/>
      <c r="C645" s="365"/>
      <c r="D645" s="366"/>
      <c r="E645" s="366"/>
      <c r="F645" s="366"/>
    </row>
    <row r="646" spans="1:6" x14ac:dyDescent="0.2">
      <c r="A646" s="363"/>
      <c r="B646" s="364"/>
      <c r="C646" s="365"/>
      <c r="D646" s="366"/>
      <c r="E646" s="366"/>
      <c r="F646" s="366"/>
    </row>
    <row r="647" spans="1:6" x14ac:dyDescent="0.2">
      <c r="A647" s="363"/>
      <c r="B647" s="364"/>
      <c r="C647" s="365"/>
      <c r="D647" s="366"/>
      <c r="E647" s="366"/>
      <c r="F647" s="366"/>
    </row>
    <row r="648" spans="1:6" x14ac:dyDescent="0.2">
      <c r="A648" s="363"/>
      <c r="B648" s="364"/>
      <c r="C648" s="365"/>
      <c r="D648" s="366"/>
      <c r="E648" s="366"/>
      <c r="F648" s="366"/>
    </row>
    <row r="649" spans="1:6" x14ac:dyDescent="0.2">
      <c r="A649" s="363"/>
      <c r="B649" s="364"/>
      <c r="C649" s="365"/>
      <c r="D649" s="366"/>
      <c r="E649" s="366"/>
      <c r="F649" s="366"/>
    </row>
    <row r="650" spans="1:6" x14ac:dyDescent="0.2">
      <c r="A650" s="363"/>
      <c r="B650" s="364"/>
      <c r="C650" s="365"/>
      <c r="D650" s="366"/>
      <c r="E650" s="366"/>
      <c r="F650" s="366"/>
    </row>
    <row r="651" spans="1:6" x14ac:dyDescent="0.2">
      <c r="A651" s="363"/>
      <c r="B651" s="364"/>
      <c r="C651" s="365"/>
      <c r="D651" s="366"/>
      <c r="E651" s="366"/>
      <c r="F651" s="366"/>
    </row>
    <row r="652" spans="1:6" x14ac:dyDescent="0.2">
      <c r="A652" s="363"/>
      <c r="B652" s="364"/>
      <c r="C652" s="365"/>
      <c r="D652" s="366"/>
      <c r="E652" s="366"/>
      <c r="F652" s="366"/>
    </row>
    <row r="653" spans="1:6" x14ac:dyDescent="0.2">
      <c r="A653" s="363"/>
      <c r="B653" s="364"/>
      <c r="C653" s="365"/>
      <c r="D653" s="366"/>
      <c r="E653" s="366"/>
      <c r="F653" s="366"/>
    </row>
    <row r="654" spans="1:6" x14ac:dyDescent="0.2">
      <c r="A654" s="363"/>
      <c r="B654" s="364"/>
      <c r="C654" s="365"/>
      <c r="D654" s="366"/>
      <c r="E654" s="366"/>
      <c r="F654" s="366"/>
    </row>
    <row r="655" spans="1:6" x14ac:dyDescent="0.2">
      <c r="A655" s="363"/>
      <c r="B655" s="364"/>
      <c r="C655" s="365"/>
      <c r="D655" s="366"/>
      <c r="E655" s="366"/>
      <c r="F655" s="366"/>
    </row>
    <row r="656" spans="1:6" x14ac:dyDescent="0.2">
      <c r="A656" s="363"/>
      <c r="B656" s="364"/>
      <c r="C656" s="365"/>
      <c r="D656" s="366"/>
      <c r="E656" s="366"/>
      <c r="F656" s="366"/>
    </row>
    <row r="657" spans="1:6" x14ac:dyDescent="0.2">
      <c r="A657" s="363"/>
      <c r="B657" s="364"/>
      <c r="C657" s="365"/>
      <c r="D657" s="366"/>
      <c r="E657" s="366"/>
      <c r="F657" s="366"/>
    </row>
    <row r="658" spans="1:6" x14ac:dyDescent="0.2">
      <c r="A658" s="363"/>
      <c r="B658" s="364"/>
      <c r="C658" s="365"/>
      <c r="D658" s="366"/>
      <c r="E658" s="366"/>
      <c r="F658" s="366"/>
    </row>
    <row r="659" spans="1:6" x14ac:dyDescent="0.2">
      <c r="A659" s="363"/>
      <c r="B659" s="364"/>
      <c r="C659" s="365"/>
      <c r="D659" s="366"/>
      <c r="E659" s="366"/>
      <c r="F659" s="366"/>
    </row>
    <row r="660" spans="1:6" x14ac:dyDescent="0.2">
      <c r="A660" s="363"/>
      <c r="B660" s="364"/>
      <c r="C660" s="365"/>
      <c r="D660" s="366"/>
      <c r="E660" s="366"/>
      <c r="F660" s="366"/>
    </row>
    <row r="661" spans="1:6" x14ac:dyDescent="0.2">
      <c r="A661" s="363"/>
      <c r="B661" s="364"/>
      <c r="C661" s="365"/>
      <c r="D661" s="366"/>
      <c r="E661" s="366"/>
      <c r="F661" s="366"/>
    </row>
    <row r="662" spans="1:6" x14ac:dyDescent="0.2">
      <c r="A662" s="363"/>
      <c r="B662" s="364"/>
      <c r="C662" s="365"/>
      <c r="D662" s="366"/>
      <c r="E662" s="366"/>
      <c r="F662" s="366"/>
    </row>
    <row r="663" spans="1:6" x14ac:dyDescent="0.2">
      <c r="A663" s="363"/>
      <c r="B663" s="364"/>
      <c r="C663" s="365"/>
      <c r="D663" s="366"/>
      <c r="E663" s="366"/>
      <c r="F663" s="366"/>
    </row>
    <row r="664" spans="1:6" x14ac:dyDescent="0.2">
      <c r="A664" s="363"/>
      <c r="B664" s="364"/>
      <c r="C664" s="365"/>
      <c r="D664" s="366"/>
      <c r="E664" s="366"/>
      <c r="F664" s="366"/>
    </row>
    <row r="665" spans="1:6" x14ac:dyDescent="0.2">
      <c r="A665" s="363"/>
      <c r="B665" s="364"/>
      <c r="C665" s="365"/>
      <c r="D665" s="366"/>
      <c r="E665" s="366"/>
      <c r="F665" s="366"/>
    </row>
    <row r="666" spans="1:6" x14ac:dyDescent="0.2">
      <c r="A666" s="363"/>
      <c r="B666" s="364"/>
      <c r="C666" s="365"/>
      <c r="D666" s="366"/>
      <c r="E666" s="366"/>
      <c r="F666" s="366"/>
    </row>
    <row r="667" spans="1:6" x14ac:dyDescent="0.2">
      <c r="A667" s="363"/>
      <c r="B667" s="364"/>
      <c r="C667" s="365"/>
      <c r="D667" s="366"/>
      <c r="E667" s="366"/>
      <c r="F667" s="366"/>
    </row>
    <row r="668" spans="1:6" x14ac:dyDescent="0.2">
      <c r="A668" s="363"/>
      <c r="B668" s="364"/>
      <c r="C668" s="365"/>
      <c r="D668" s="366"/>
      <c r="E668" s="366"/>
      <c r="F668" s="366"/>
    </row>
    <row r="669" spans="1:6" x14ac:dyDescent="0.2">
      <c r="A669" s="363"/>
      <c r="B669" s="364"/>
      <c r="C669" s="365"/>
      <c r="D669" s="366"/>
      <c r="E669" s="366"/>
      <c r="F669" s="366"/>
    </row>
    <row r="670" spans="1:6" x14ac:dyDescent="0.2">
      <c r="A670" s="363"/>
      <c r="B670" s="364"/>
      <c r="C670" s="365"/>
      <c r="D670" s="366"/>
      <c r="E670" s="366"/>
      <c r="F670" s="366"/>
    </row>
    <row r="671" spans="1:6" x14ac:dyDescent="0.2">
      <c r="A671" s="363"/>
      <c r="B671" s="364"/>
      <c r="C671" s="365"/>
      <c r="D671" s="366"/>
      <c r="E671" s="366"/>
      <c r="F671" s="366"/>
    </row>
    <row r="672" spans="1:6" x14ac:dyDescent="0.2">
      <c r="A672" s="363"/>
      <c r="B672" s="364"/>
      <c r="C672" s="365"/>
      <c r="D672" s="366"/>
      <c r="E672" s="366"/>
      <c r="F672" s="366"/>
    </row>
    <row r="673" spans="1:6" x14ac:dyDescent="0.2">
      <c r="A673" s="363"/>
      <c r="B673" s="364"/>
      <c r="C673" s="365"/>
      <c r="D673" s="366"/>
      <c r="E673" s="366"/>
      <c r="F673" s="366"/>
    </row>
    <row r="674" spans="1:6" x14ac:dyDescent="0.2">
      <c r="A674" s="363"/>
      <c r="B674" s="364"/>
      <c r="C674" s="365"/>
      <c r="D674" s="366"/>
      <c r="E674" s="366"/>
      <c r="F674" s="366"/>
    </row>
    <row r="675" spans="1:6" x14ac:dyDescent="0.2">
      <c r="A675" s="363"/>
      <c r="B675" s="364"/>
      <c r="C675" s="365"/>
      <c r="D675" s="366"/>
      <c r="E675" s="366"/>
      <c r="F675" s="366"/>
    </row>
    <row r="676" spans="1:6" x14ac:dyDescent="0.2">
      <c r="A676" s="363"/>
      <c r="B676" s="364"/>
      <c r="C676" s="365"/>
      <c r="D676" s="366"/>
      <c r="E676" s="366"/>
      <c r="F676" s="366"/>
    </row>
    <row r="677" spans="1:6" x14ac:dyDescent="0.2">
      <c r="A677" s="363"/>
      <c r="B677" s="364"/>
      <c r="C677" s="365"/>
      <c r="D677" s="366"/>
      <c r="E677" s="366"/>
      <c r="F677" s="366"/>
    </row>
    <row r="678" spans="1:6" x14ac:dyDescent="0.2">
      <c r="A678" s="363"/>
      <c r="B678" s="364"/>
      <c r="C678" s="365"/>
      <c r="D678" s="366"/>
      <c r="E678" s="366"/>
      <c r="F678" s="366"/>
    </row>
    <row r="679" spans="1:6" x14ac:dyDescent="0.2">
      <c r="A679" s="363"/>
      <c r="B679" s="364"/>
      <c r="C679" s="365"/>
      <c r="D679" s="366"/>
      <c r="E679" s="366"/>
      <c r="F679" s="366"/>
    </row>
    <row r="680" spans="1:6" x14ac:dyDescent="0.2">
      <c r="A680" s="363"/>
      <c r="B680" s="364"/>
      <c r="C680" s="365"/>
      <c r="D680" s="366"/>
      <c r="E680" s="366"/>
      <c r="F680" s="366"/>
    </row>
    <row r="681" spans="1:6" x14ac:dyDescent="0.2">
      <c r="A681" s="363"/>
      <c r="B681" s="364"/>
      <c r="C681" s="365"/>
      <c r="D681" s="366"/>
      <c r="E681" s="366"/>
      <c r="F681" s="366"/>
    </row>
    <row r="682" spans="1:6" x14ac:dyDescent="0.2">
      <c r="A682" s="363"/>
      <c r="B682" s="364"/>
      <c r="C682" s="365"/>
      <c r="D682" s="366"/>
      <c r="E682" s="366"/>
      <c r="F682" s="366"/>
    </row>
    <row r="683" spans="1:6" x14ac:dyDescent="0.2">
      <c r="A683" s="363"/>
      <c r="B683" s="364"/>
      <c r="C683" s="365"/>
      <c r="D683" s="366"/>
      <c r="E683" s="366"/>
      <c r="F683" s="366"/>
    </row>
    <row r="684" spans="1:6" x14ac:dyDescent="0.2">
      <c r="A684" s="363"/>
      <c r="B684" s="364"/>
      <c r="C684" s="365"/>
      <c r="D684" s="366"/>
      <c r="E684" s="366"/>
      <c r="F684" s="366"/>
    </row>
    <row r="685" spans="1:6" x14ac:dyDescent="0.2">
      <c r="A685" s="363"/>
      <c r="B685" s="364"/>
      <c r="C685" s="365"/>
      <c r="D685" s="366"/>
      <c r="E685" s="366"/>
      <c r="F685" s="366"/>
    </row>
    <row r="686" spans="1:6" x14ac:dyDescent="0.2">
      <c r="A686" s="363"/>
      <c r="B686" s="364"/>
      <c r="C686" s="365"/>
      <c r="D686" s="366"/>
      <c r="E686" s="366"/>
      <c r="F686" s="366"/>
    </row>
    <row r="687" spans="1:6" x14ac:dyDescent="0.2">
      <c r="A687" s="363"/>
      <c r="B687" s="364"/>
      <c r="C687" s="365"/>
      <c r="D687" s="366"/>
      <c r="E687" s="366"/>
      <c r="F687" s="366"/>
    </row>
    <row r="688" spans="1:6" x14ac:dyDescent="0.2">
      <c r="A688" s="363"/>
      <c r="B688" s="364"/>
      <c r="C688" s="365"/>
      <c r="D688" s="366"/>
      <c r="E688" s="366"/>
      <c r="F688" s="366"/>
    </row>
    <row r="689" spans="1:6" x14ac:dyDescent="0.2">
      <c r="A689" s="363"/>
      <c r="B689" s="364"/>
      <c r="C689" s="365"/>
      <c r="D689" s="366"/>
      <c r="E689" s="366"/>
      <c r="F689" s="366"/>
    </row>
    <row r="690" spans="1:6" x14ac:dyDescent="0.2">
      <c r="A690" s="363"/>
      <c r="B690" s="364"/>
      <c r="C690" s="365"/>
      <c r="D690" s="366"/>
      <c r="E690" s="366"/>
      <c r="F690" s="366"/>
    </row>
    <row r="691" spans="1:6" x14ac:dyDescent="0.2">
      <c r="A691" s="363"/>
      <c r="B691" s="364"/>
      <c r="C691" s="365"/>
      <c r="D691" s="366"/>
      <c r="E691" s="366"/>
      <c r="F691" s="366"/>
    </row>
    <row r="692" spans="1:6" x14ac:dyDescent="0.2">
      <c r="A692" s="363"/>
      <c r="B692" s="364"/>
      <c r="C692" s="365"/>
      <c r="D692" s="366"/>
      <c r="E692" s="366"/>
      <c r="F692" s="366"/>
    </row>
    <row r="693" spans="1:6" x14ac:dyDescent="0.2">
      <c r="A693" s="363"/>
      <c r="B693" s="364"/>
      <c r="C693" s="365"/>
      <c r="D693" s="366"/>
      <c r="E693" s="366"/>
      <c r="F693" s="366"/>
    </row>
    <row r="694" spans="1:6" x14ac:dyDescent="0.2">
      <c r="A694" s="363"/>
      <c r="B694" s="364"/>
      <c r="C694" s="365"/>
      <c r="D694" s="366"/>
      <c r="E694" s="366"/>
      <c r="F694" s="366"/>
    </row>
    <row r="695" spans="1:6" x14ac:dyDescent="0.2">
      <c r="A695" s="363"/>
      <c r="B695" s="364"/>
      <c r="C695" s="365"/>
      <c r="D695" s="366"/>
      <c r="E695" s="366"/>
      <c r="F695" s="366"/>
    </row>
    <row r="696" spans="1:6" x14ac:dyDescent="0.2">
      <c r="A696" s="363"/>
      <c r="B696" s="364"/>
      <c r="C696" s="365"/>
      <c r="D696" s="366"/>
      <c r="E696" s="366"/>
      <c r="F696" s="366"/>
    </row>
    <row r="697" spans="1:6" x14ac:dyDescent="0.2">
      <c r="A697" s="363"/>
      <c r="B697" s="364"/>
      <c r="C697" s="365"/>
      <c r="D697" s="366"/>
      <c r="E697" s="366"/>
      <c r="F697" s="366"/>
    </row>
    <row r="698" spans="1:6" x14ac:dyDescent="0.2">
      <c r="A698" s="363"/>
      <c r="B698" s="364"/>
      <c r="C698" s="365"/>
      <c r="D698" s="366"/>
      <c r="E698" s="366"/>
      <c r="F698" s="366"/>
    </row>
    <row r="699" spans="1:6" x14ac:dyDescent="0.2">
      <c r="A699" s="363"/>
      <c r="B699" s="364"/>
      <c r="C699" s="365"/>
      <c r="D699" s="366"/>
      <c r="E699" s="366"/>
      <c r="F699" s="366"/>
    </row>
    <row r="700" spans="1:6" x14ac:dyDescent="0.2">
      <c r="A700" s="363"/>
      <c r="B700" s="364"/>
      <c r="C700" s="365"/>
      <c r="D700" s="366"/>
      <c r="E700" s="366"/>
      <c r="F700" s="366"/>
    </row>
    <row r="701" spans="1:6" x14ac:dyDescent="0.2">
      <c r="A701" s="363"/>
      <c r="B701" s="364"/>
      <c r="C701" s="365"/>
      <c r="D701" s="366"/>
      <c r="E701" s="366"/>
      <c r="F701" s="366"/>
    </row>
    <row r="702" spans="1:6" x14ac:dyDescent="0.2">
      <c r="A702" s="363"/>
      <c r="B702" s="364"/>
      <c r="C702" s="365"/>
      <c r="D702" s="366"/>
      <c r="E702" s="366"/>
      <c r="F702" s="366"/>
    </row>
    <row r="703" spans="1:6" x14ac:dyDescent="0.2">
      <c r="A703" s="363"/>
      <c r="B703" s="364"/>
      <c r="C703" s="365"/>
      <c r="D703" s="366"/>
      <c r="E703" s="366"/>
      <c r="F703" s="366"/>
    </row>
    <row r="704" spans="1:6" x14ac:dyDescent="0.2">
      <c r="A704" s="363"/>
      <c r="B704" s="364"/>
      <c r="C704" s="365"/>
      <c r="D704" s="366"/>
      <c r="E704" s="366"/>
      <c r="F704" s="366"/>
    </row>
    <row r="705" spans="1:6" x14ac:dyDescent="0.2">
      <c r="A705" s="363"/>
      <c r="B705" s="364"/>
      <c r="C705" s="365"/>
      <c r="D705" s="366"/>
      <c r="E705" s="366"/>
      <c r="F705" s="366"/>
    </row>
    <row r="706" spans="1:6" x14ac:dyDescent="0.2">
      <c r="A706" s="363"/>
      <c r="B706" s="364"/>
      <c r="C706" s="365"/>
      <c r="D706" s="366"/>
      <c r="E706" s="366"/>
      <c r="F706" s="366"/>
    </row>
    <row r="707" spans="1:6" x14ac:dyDescent="0.2">
      <c r="A707" s="363"/>
      <c r="B707" s="364"/>
      <c r="C707" s="365"/>
      <c r="D707" s="366"/>
      <c r="E707" s="366"/>
      <c r="F707" s="366"/>
    </row>
    <row r="708" spans="1:6" x14ac:dyDescent="0.2">
      <c r="A708" s="363"/>
      <c r="B708" s="364"/>
      <c r="C708" s="365"/>
      <c r="D708" s="366"/>
      <c r="E708" s="366"/>
      <c r="F708" s="366"/>
    </row>
    <row r="709" spans="1:6" x14ac:dyDescent="0.2">
      <c r="A709" s="363"/>
      <c r="B709" s="364"/>
      <c r="C709" s="365"/>
      <c r="D709" s="366"/>
      <c r="E709" s="366"/>
      <c r="F709" s="366"/>
    </row>
    <row r="710" spans="1:6" x14ac:dyDescent="0.2">
      <c r="A710" s="363"/>
      <c r="B710" s="364"/>
      <c r="C710" s="365"/>
      <c r="D710" s="366"/>
      <c r="E710" s="366"/>
      <c r="F710" s="366"/>
    </row>
    <row r="711" spans="1:6" x14ac:dyDescent="0.2">
      <c r="A711" s="363"/>
      <c r="B711" s="364"/>
      <c r="C711" s="365"/>
      <c r="D711" s="366"/>
      <c r="E711" s="366"/>
      <c r="F711" s="366"/>
    </row>
    <row r="712" spans="1:6" x14ac:dyDescent="0.2">
      <c r="A712" s="363"/>
      <c r="B712" s="364"/>
      <c r="C712" s="365"/>
      <c r="D712" s="366"/>
      <c r="E712" s="366"/>
      <c r="F712" s="366"/>
    </row>
    <row r="713" spans="1:6" x14ac:dyDescent="0.2">
      <c r="A713" s="363"/>
      <c r="B713" s="364"/>
      <c r="C713" s="365"/>
      <c r="D713" s="366"/>
      <c r="E713" s="366"/>
      <c r="F713" s="366"/>
    </row>
    <row r="714" spans="1:6" x14ac:dyDescent="0.2">
      <c r="A714" s="363"/>
      <c r="B714" s="364"/>
      <c r="C714" s="365"/>
      <c r="D714" s="366"/>
      <c r="E714" s="366"/>
      <c r="F714" s="366"/>
    </row>
    <row r="715" spans="1:6" x14ac:dyDescent="0.2">
      <c r="A715" s="363"/>
      <c r="B715" s="364"/>
      <c r="C715" s="365"/>
      <c r="D715" s="366"/>
      <c r="E715" s="366"/>
      <c r="F715" s="366"/>
    </row>
    <row r="716" spans="1:6" x14ac:dyDescent="0.2">
      <c r="A716" s="363"/>
      <c r="B716" s="364"/>
      <c r="C716" s="365"/>
      <c r="D716" s="366"/>
      <c r="E716" s="366"/>
      <c r="F716" s="366"/>
    </row>
    <row r="717" spans="1:6" x14ac:dyDescent="0.2">
      <c r="A717" s="363"/>
      <c r="B717" s="364"/>
      <c r="C717" s="365"/>
      <c r="D717" s="366"/>
      <c r="E717" s="366"/>
      <c r="F717" s="366"/>
    </row>
    <row r="718" spans="1:6" x14ac:dyDescent="0.2">
      <c r="A718" s="363"/>
      <c r="B718" s="364"/>
      <c r="C718" s="365"/>
      <c r="D718" s="366"/>
      <c r="E718" s="366"/>
      <c r="F718" s="366"/>
    </row>
    <row r="719" spans="1:6" x14ac:dyDescent="0.2">
      <c r="A719" s="363"/>
      <c r="B719" s="364"/>
      <c r="C719" s="365"/>
      <c r="D719" s="366"/>
      <c r="E719" s="366"/>
      <c r="F719" s="366"/>
    </row>
    <row r="720" spans="1:6" x14ac:dyDescent="0.2">
      <c r="A720" s="363"/>
      <c r="B720" s="364"/>
      <c r="C720" s="365"/>
      <c r="D720" s="366"/>
      <c r="E720" s="366"/>
      <c r="F720" s="366"/>
    </row>
    <row r="721" spans="1:6" x14ac:dyDescent="0.2">
      <c r="A721" s="363"/>
      <c r="B721" s="364"/>
      <c r="C721" s="365"/>
      <c r="D721" s="366"/>
      <c r="E721" s="366"/>
      <c r="F721" s="366"/>
    </row>
    <row r="722" spans="1:6" x14ac:dyDescent="0.2">
      <c r="A722" s="363"/>
      <c r="B722" s="364"/>
      <c r="C722" s="365"/>
      <c r="D722" s="366"/>
      <c r="E722" s="366"/>
      <c r="F722" s="366"/>
    </row>
    <row r="723" spans="1:6" x14ac:dyDescent="0.2">
      <c r="A723" s="363"/>
      <c r="B723" s="364"/>
      <c r="C723" s="365"/>
      <c r="D723" s="366"/>
      <c r="E723" s="366"/>
      <c r="F723" s="366"/>
    </row>
    <row r="724" spans="1:6" x14ac:dyDescent="0.2">
      <c r="A724" s="363"/>
      <c r="B724" s="364"/>
      <c r="C724" s="365"/>
      <c r="D724" s="366"/>
      <c r="E724" s="366"/>
      <c r="F724" s="366"/>
    </row>
    <row r="725" spans="1:6" x14ac:dyDescent="0.2">
      <c r="A725" s="363"/>
      <c r="B725" s="364"/>
      <c r="C725" s="365"/>
      <c r="D725" s="366"/>
      <c r="E725" s="366"/>
      <c r="F725" s="366"/>
    </row>
    <row r="726" spans="1:6" x14ac:dyDescent="0.2">
      <c r="A726" s="363"/>
      <c r="B726" s="364"/>
      <c r="C726" s="365"/>
      <c r="D726" s="366"/>
      <c r="E726" s="366"/>
      <c r="F726" s="366"/>
    </row>
    <row r="727" spans="1:6" x14ac:dyDescent="0.2">
      <c r="A727" s="363"/>
      <c r="B727" s="364"/>
      <c r="C727" s="365"/>
      <c r="D727" s="366"/>
      <c r="E727" s="366"/>
      <c r="F727" s="366"/>
    </row>
    <row r="728" spans="1:6" x14ac:dyDescent="0.2">
      <c r="A728" s="363"/>
      <c r="B728" s="364"/>
      <c r="C728" s="365"/>
      <c r="D728" s="366"/>
      <c r="E728" s="366"/>
      <c r="F728" s="366"/>
    </row>
    <row r="729" spans="1:6" x14ac:dyDescent="0.2">
      <c r="A729" s="363"/>
      <c r="B729" s="364"/>
      <c r="C729" s="365"/>
      <c r="D729" s="366"/>
      <c r="E729" s="366"/>
      <c r="F729" s="366"/>
    </row>
    <row r="730" spans="1:6" x14ac:dyDescent="0.2">
      <c r="A730" s="363"/>
      <c r="B730" s="364"/>
      <c r="C730" s="365"/>
      <c r="D730" s="366"/>
      <c r="E730" s="366"/>
      <c r="F730" s="366"/>
    </row>
    <row r="731" spans="1:6" x14ac:dyDescent="0.2">
      <c r="A731" s="363"/>
      <c r="B731" s="364"/>
      <c r="C731" s="365"/>
      <c r="D731" s="366"/>
      <c r="E731" s="366"/>
      <c r="F731" s="366"/>
    </row>
    <row r="732" spans="1:6" x14ac:dyDescent="0.2">
      <c r="A732" s="363"/>
      <c r="B732" s="364"/>
      <c r="C732" s="365"/>
      <c r="D732" s="366"/>
      <c r="E732" s="366"/>
      <c r="F732" s="366"/>
    </row>
    <row r="733" spans="1:6" x14ac:dyDescent="0.2">
      <c r="A733" s="363"/>
      <c r="B733" s="364"/>
      <c r="C733" s="365"/>
      <c r="D733" s="366"/>
      <c r="E733" s="366"/>
      <c r="F733" s="366"/>
    </row>
    <row r="734" spans="1:6" x14ac:dyDescent="0.2">
      <c r="A734" s="363"/>
      <c r="B734" s="364"/>
      <c r="C734" s="365"/>
      <c r="D734" s="366"/>
      <c r="E734" s="366"/>
      <c r="F734" s="366"/>
    </row>
    <row r="735" spans="1:6" x14ac:dyDescent="0.2">
      <c r="A735" s="363"/>
      <c r="B735" s="364"/>
      <c r="C735" s="365"/>
      <c r="D735" s="366"/>
      <c r="E735" s="366"/>
      <c r="F735" s="366"/>
    </row>
    <row r="736" spans="1:6" x14ac:dyDescent="0.2">
      <c r="A736" s="363"/>
      <c r="B736" s="364"/>
      <c r="C736" s="365"/>
      <c r="D736" s="366"/>
      <c r="E736" s="366"/>
      <c r="F736" s="366"/>
    </row>
    <row r="737" spans="1:6" x14ac:dyDescent="0.2">
      <c r="A737" s="363"/>
      <c r="B737" s="364"/>
      <c r="C737" s="365"/>
      <c r="D737" s="366"/>
      <c r="E737" s="366"/>
      <c r="F737" s="366"/>
    </row>
    <row r="738" spans="1:6" x14ac:dyDescent="0.2">
      <c r="A738" s="363"/>
      <c r="B738" s="364"/>
      <c r="C738" s="365"/>
      <c r="D738" s="366"/>
      <c r="E738" s="366"/>
      <c r="F738" s="366"/>
    </row>
    <row r="739" spans="1:6" x14ac:dyDescent="0.2">
      <c r="A739" s="363"/>
      <c r="B739" s="364"/>
      <c r="C739" s="365"/>
      <c r="D739" s="366"/>
      <c r="E739" s="366"/>
      <c r="F739" s="366"/>
    </row>
    <row r="740" spans="1:6" x14ac:dyDescent="0.2">
      <c r="A740" s="363"/>
      <c r="B740" s="364"/>
      <c r="C740" s="365"/>
      <c r="D740" s="366"/>
      <c r="E740" s="366"/>
      <c r="F740" s="366"/>
    </row>
    <row r="741" spans="1:6" x14ac:dyDescent="0.2">
      <c r="A741" s="363"/>
      <c r="B741" s="364"/>
      <c r="C741" s="365"/>
      <c r="D741" s="366"/>
      <c r="E741" s="366"/>
      <c r="F741" s="366"/>
    </row>
    <row r="742" spans="1:6" x14ac:dyDescent="0.2">
      <c r="A742" s="363"/>
      <c r="B742" s="364"/>
      <c r="C742" s="365"/>
      <c r="D742" s="366"/>
      <c r="E742" s="366"/>
      <c r="F742" s="366"/>
    </row>
    <row r="743" spans="1:6" x14ac:dyDescent="0.2">
      <c r="A743" s="363"/>
      <c r="B743" s="364"/>
      <c r="C743" s="365"/>
      <c r="D743" s="366"/>
      <c r="E743" s="366"/>
      <c r="F743" s="366"/>
    </row>
    <row r="744" spans="1:6" x14ac:dyDescent="0.2">
      <c r="A744" s="363"/>
      <c r="B744" s="364"/>
      <c r="C744" s="365"/>
      <c r="D744" s="366"/>
      <c r="E744" s="366"/>
      <c r="F744" s="366"/>
    </row>
    <row r="745" spans="1:6" x14ac:dyDescent="0.2">
      <c r="A745" s="363"/>
      <c r="B745" s="364"/>
      <c r="C745" s="365"/>
      <c r="D745" s="366"/>
      <c r="E745" s="366"/>
      <c r="F745" s="366"/>
    </row>
    <row r="746" spans="1:6" x14ac:dyDescent="0.2">
      <c r="A746" s="363"/>
      <c r="B746" s="364"/>
      <c r="C746" s="365"/>
      <c r="D746" s="366"/>
      <c r="E746" s="366"/>
      <c r="F746" s="366"/>
    </row>
    <row r="747" spans="1:6" x14ac:dyDescent="0.2">
      <c r="A747" s="363"/>
      <c r="B747" s="364"/>
      <c r="C747" s="365"/>
      <c r="D747" s="366"/>
      <c r="E747" s="366"/>
      <c r="F747" s="366"/>
    </row>
    <row r="748" spans="1:6" x14ac:dyDescent="0.2">
      <c r="A748" s="363"/>
      <c r="B748" s="364"/>
      <c r="C748" s="365"/>
      <c r="D748" s="366"/>
      <c r="E748" s="366"/>
      <c r="F748" s="366"/>
    </row>
    <row r="749" spans="1:6" x14ac:dyDescent="0.2">
      <c r="A749" s="363"/>
      <c r="B749" s="364"/>
      <c r="C749" s="365"/>
      <c r="D749" s="366"/>
      <c r="E749" s="366"/>
      <c r="F749" s="366"/>
    </row>
    <row r="750" spans="1:6" x14ac:dyDescent="0.2">
      <c r="A750" s="363"/>
      <c r="B750" s="364"/>
      <c r="C750" s="365"/>
      <c r="D750" s="366"/>
      <c r="E750" s="366"/>
      <c r="F750" s="366"/>
    </row>
    <row r="751" spans="1:6" x14ac:dyDescent="0.2">
      <c r="A751" s="363"/>
      <c r="B751" s="364"/>
      <c r="C751" s="365"/>
      <c r="D751" s="366"/>
      <c r="E751" s="366"/>
      <c r="F751" s="366"/>
    </row>
    <row r="752" spans="1:6" x14ac:dyDescent="0.2">
      <c r="A752" s="363"/>
      <c r="B752" s="364"/>
      <c r="C752" s="365"/>
      <c r="D752" s="366"/>
      <c r="E752" s="366"/>
      <c r="F752" s="366"/>
    </row>
    <row r="753" spans="1:6" x14ac:dyDescent="0.2">
      <c r="A753" s="363"/>
      <c r="B753" s="364"/>
      <c r="C753" s="365"/>
      <c r="D753" s="366"/>
      <c r="E753" s="366"/>
      <c r="F753" s="366"/>
    </row>
    <row r="754" spans="1:6" x14ac:dyDescent="0.2">
      <c r="A754" s="363"/>
      <c r="B754" s="364"/>
      <c r="C754" s="365"/>
      <c r="D754" s="366"/>
      <c r="E754" s="366"/>
      <c r="F754" s="366"/>
    </row>
    <row r="755" spans="1:6" x14ac:dyDescent="0.2">
      <c r="A755" s="363"/>
      <c r="B755" s="364"/>
      <c r="C755" s="365"/>
      <c r="D755" s="366"/>
      <c r="E755" s="366"/>
      <c r="F755" s="366"/>
    </row>
    <row r="756" spans="1:6" x14ac:dyDescent="0.2">
      <c r="A756" s="363"/>
      <c r="B756" s="364"/>
      <c r="C756" s="365"/>
      <c r="D756" s="366"/>
      <c r="E756" s="366"/>
      <c r="F756" s="366"/>
    </row>
    <row r="757" spans="1:6" x14ac:dyDescent="0.2">
      <c r="A757" s="363"/>
      <c r="B757" s="364"/>
      <c r="C757" s="365"/>
      <c r="D757" s="366"/>
      <c r="E757" s="366"/>
      <c r="F757" s="366"/>
    </row>
    <row r="758" spans="1:6" x14ac:dyDescent="0.2">
      <c r="A758" s="363"/>
      <c r="B758" s="364"/>
      <c r="C758" s="365"/>
      <c r="D758" s="366"/>
      <c r="E758" s="366"/>
      <c r="F758" s="366"/>
    </row>
    <row r="759" spans="1:6" x14ac:dyDescent="0.2">
      <c r="A759" s="363"/>
      <c r="B759" s="364"/>
      <c r="C759" s="365"/>
      <c r="D759" s="366"/>
      <c r="E759" s="366"/>
      <c r="F759" s="366"/>
    </row>
    <row r="760" spans="1:6" x14ac:dyDescent="0.2">
      <c r="A760" s="363"/>
      <c r="B760" s="364"/>
      <c r="C760" s="365"/>
      <c r="D760" s="366"/>
      <c r="E760" s="366"/>
      <c r="F760" s="366"/>
    </row>
    <row r="761" spans="1:6" x14ac:dyDescent="0.2">
      <c r="A761" s="363"/>
      <c r="B761" s="364"/>
      <c r="C761" s="365"/>
      <c r="D761" s="366"/>
      <c r="E761" s="366"/>
      <c r="F761" s="366"/>
    </row>
    <row r="762" spans="1:6" x14ac:dyDescent="0.2">
      <c r="A762" s="363"/>
      <c r="B762" s="364"/>
      <c r="C762" s="365"/>
      <c r="D762" s="366"/>
      <c r="E762" s="366"/>
      <c r="F762" s="366"/>
    </row>
    <row r="763" spans="1:6" x14ac:dyDescent="0.2">
      <c r="A763" s="363"/>
      <c r="B763" s="364"/>
      <c r="C763" s="365"/>
      <c r="D763" s="366"/>
      <c r="E763" s="366"/>
      <c r="F763" s="366"/>
    </row>
    <row r="764" spans="1:6" x14ac:dyDescent="0.2">
      <c r="A764" s="363"/>
      <c r="B764" s="364"/>
      <c r="C764" s="365"/>
      <c r="D764" s="366"/>
      <c r="E764" s="366"/>
      <c r="F764" s="366"/>
    </row>
    <row r="765" spans="1:6" x14ac:dyDescent="0.2">
      <c r="A765" s="363"/>
      <c r="B765" s="364"/>
      <c r="C765" s="365"/>
      <c r="D765" s="366"/>
      <c r="E765" s="366"/>
      <c r="F765" s="366"/>
    </row>
    <row r="766" spans="1:6" x14ac:dyDescent="0.2">
      <c r="A766" s="363"/>
      <c r="B766" s="364"/>
      <c r="C766" s="365"/>
      <c r="D766" s="366"/>
      <c r="E766" s="366"/>
      <c r="F766" s="366"/>
    </row>
    <row r="767" spans="1:6" x14ac:dyDescent="0.2">
      <c r="A767" s="363"/>
      <c r="B767" s="364"/>
      <c r="C767" s="365"/>
      <c r="D767" s="366"/>
      <c r="E767" s="366"/>
      <c r="F767" s="366"/>
    </row>
    <row r="768" spans="1:6" x14ac:dyDescent="0.2">
      <c r="A768" s="363"/>
      <c r="B768" s="364"/>
      <c r="C768" s="365"/>
      <c r="D768" s="366"/>
      <c r="E768" s="366"/>
      <c r="F768" s="366"/>
    </row>
    <row r="769" spans="1:6" x14ac:dyDescent="0.2">
      <c r="A769" s="363"/>
      <c r="B769" s="364"/>
      <c r="C769" s="365"/>
      <c r="D769" s="366"/>
      <c r="E769" s="366"/>
      <c r="F769" s="366"/>
    </row>
    <row r="770" spans="1:6" x14ac:dyDescent="0.2">
      <c r="A770" s="363"/>
      <c r="B770" s="364"/>
      <c r="C770" s="365"/>
      <c r="D770" s="366"/>
      <c r="E770" s="366"/>
      <c r="F770" s="366"/>
    </row>
    <row r="771" spans="1:6" x14ac:dyDescent="0.2">
      <c r="A771" s="363"/>
      <c r="B771" s="364"/>
      <c r="C771" s="365"/>
      <c r="D771" s="366"/>
      <c r="E771" s="366"/>
      <c r="F771" s="366"/>
    </row>
    <row r="772" spans="1:6" x14ac:dyDescent="0.2">
      <c r="A772" s="363"/>
      <c r="B772" s="364"/>
      <c r="C772" s="365"/>
      <c r="D772" s="366"/>
      <c r="E772" s="366"/>
      <c r="F772" s="366"/>
    </row>
    <row r="773" spans="1:6" x14ac:dyDescent="0.2">
      <c r="A773" s="363"/>
      <c r="B773" s="364"/>
      <c r="C773" s="365"/>
      <c r="D773" s="366"/>
      <c r="E773" s="366"/>
      <c r="F773" s="366"/>
    </row>
    <row r="774" spans="1:6" x14ac:dyDescent="0.2">
      <c r="A774" s="363"/>
      <c r="B774" s="364"/>
      <c r="C774" s="365"/>
      <c r="D774" s="366"/>
      <c r="E774" s="366"/>
      <c r="F774" s="366"/>
    </row>
    <row r="775" spans="1:6" x14ac:dyDescent="0.2">
      <c r="A775" s="363"/>
      <c r="B775" s="364"/>
      <c r="C775" s="365"/>
      <c r="D775" s="366"/>
      <c r="E775" s="366"/>
      <c r="F775" s="366"/>
    </row>
    <row r="776" spans="1:6" x14ac:dyDescent="0.2">
      <c r="A776" s="363"/>
      <c r="B776" s="364"/>
      <c r="C776" s="365"/>
      <c r="D776" s="366"/>
      <c r="E776" s="366"/>
      <c r="F776" s="366"/>
    </row>
    <row r="777" spans="1:6" x14ac:dyDescent="0.2">
      <c r="A777" s="363"/>
      <c r="B777" s="364"/>
      <c r="C777" s="365"/>
      <c r="D777" s="366"/>
      <c r="E777" s="366"/>
      <c r="F777" s="366"/>
    </row>
    <row r="778" spans="1:6" x14ac:dyDescent="0.2">
      <c r="A778" s="363"/>
      <c r="B778" s="364"/>
      <c r="C778" s="365"/>
      <c r="D778" s="366"/>
      <c r="E778" s="366"/>
      <c r="F778" s="366"/>
    </row>
    <row r="779" spans="1:6" x14ac:dyDescent="0.2">
      <c r="A779" s="363"/>
      <c r="B779" s="364"/>
      <c r="C779" s="365"/>
      <c r="D779" s="366"/>
      <c r="E779" s="366"/>
      <c r="F779" s="366"/>
    </row>
    <row r="780" spans="1:6" x14ac:dyDescent="0.2">
      <c r="A780" s="363"/>
      <c r="B780" s="364"/>
      <c r="C780" s="365"/>
      <c r="D780" s="366"/>
      <c r="E780" s="366"/>
      <c r="F780" s="366"/>
    </row>
    <row r="781" spans="1:6" x14ac:dyDescent="0.2">
      <c r="A781" s="363"/>
      <c r="B781" s="364"/>
      <c r="C781" s="365"/>
      <c r="D781" s="366"/>
      <c r="E781" s="366"/>
      <c r="F781" s="366"/>
    </row>
    <row r="782" spans="1:6" x14ac:dyDescent="0.2">
      <c r="A782" s="363"/>
      <c r="B782" s="364"/>
      <c r="C782" s="365"/>
      <c r="D782" s="366"/>
      <c r="E782" s="366"/>
      <c r="F782" s="366"/>
    </row>
    <row r="783" spans="1:6" x14ac:dyDescent="0.2">
      <c r="A783" s="363"/>
      <c r="B783" s="364"/>
      <c r="C783" s="365"/>
      <c r="D783" s="366"/>
      <c r="E783" s="366"/>
      <c r="F783" s="366"/>
    </row>
    <row r="784" spans="1:6" x14ac:dyDescent="0.2">
      <c r="A784" s="363"/>
      <c r="B784" s="364"/>
      <c r="C784" s="365"/>
      <c r="D784" s="366"/>
      <c r="E784" s="366"/>
      <c r="F784" s="366"/>
    </row>
    <row r="785" spans="1:6" x14ac:dyDescent="0.2">
      <c r="A785" s="363"/>
      <c r="B785" s="364"/>
      <c r="C785" s="365"/>
      <c r="D785" s="366"/>
      <c r="E785" s="366"/>
      <c r="F785" s="366"/>
    </row>
    <row r="786" spans="1:6" x14ac:dyDescent="0.2">
      <c r="A786" s="363"/>
      <c r="B786" s="364"/>
      <c r="C786" s="365"/>
      <c r="D786" s="366"/>
      <c r="E786" s="366"/>
      <c r="F786" s="366"/>
    </row>
    <row r="787" spans="1:6" x14ac:dyDescent="0.2">
      <c r="A787" s="363"/>
      <c r="B787" s="364"/>
      <c r="C787" s="365"/>
      <c r="D787" s="366"/>
      <c r="E787" s="366"/>
      <c r="F787" s="366"/>
    </row>
    <row r="788" spans="1:6" x14ac:dyDescent="0.2">
      <c r="A788" s="363"/>
      <c r="B788" s="364"/>
      <c r="C788" s="365"/>
      <c r="D788" s="366"/>
      <c r="E788" s="366"/>
      <c r="F788" s="366"/>
    </row>
    <row r="789" spans="1:6" x14ac:dyDescent="0.2">
      <c r="A789" s="363"/>
      <c r="B789" s="364"/>
      <c r="C789" s="365"/>
      <c r="D789" s="366"/>
      <c r="E789" s="366"/>
      <c r="F789" s="366"/>
    </row>
    <row r="790" spans="1:6" x14ac:dyDescent="0.2">
      <c r="A790" s="363"/>
      <c r="B790" s="364"/>
      <c r="C790" s="365"/>
      <c r="D790" s="366"/>
      <c r="E790" s="366"/>
      <c r="F790" s="366"/>
    </row>
    <row r="791" spans="1:6" x14ac:dyDescent="0.2">
      <c r="A791" s="363"/>
      <c r="B791" s="364"/>
      <c r="C791" s="365"/>
      <c r="D791" s="366"/>
      <c r="E791" s="366"/>
      <c r="F791" s="366"/>
    </row>
    <row r="792" spans="1:6" x14ac:dyDescent="0.2">
      <c r="A792" s="363"/>
      <c r="B792" s="364"/>
      <c r="C792" s="365"/>
      <c r="D792" s="366"/>
      <c r="E792" s="366"/>
      <c r="F792" s="366"/>
    </row>
    <row r="793" spans="1:6" x14ac:dyDescent="0.2">
      <c r="A793" s="363"/>
      <c r="B793" s="364"/>
      <c r="C793" s="365"/>
      <c r="D793" s="366"/>
      <c r="E793" s="366"/>
      <c r="F793" s="366"/>
    </row>
    <row r="794" spans="1:6" x14ac:dyDescent="0.2">
      <c r="A794" s="363"/>
      <c r="B794" s="364"/>
      <c r="C794" s="365"/>
      <c r="D794" s="366"/>
      <c r="E794" s="366"/>
      <c r="F794" s="366"/>
    </row>
    <row r="795" spans="1:6" x14ac:dyDescent="0.2">
      <c r="A795" s="363"/>
      <c r="B795" s="364"/>
      <c r="C795" s="365"/>
      <c r="D795" s="366"/>
      <c r="E795" s="366"/>
      <c r="F795" s="366"/>
    </row>
    <row r="796" spans="1:6" x14ac:dyDescent="0.2">
      <c r="A796" s="363"/>
      <c r="B796" s="364"/>
      <c r="C796" s="365"/>
      <c r="D796" s="366"/>
      <c r="E796" s="366"/>
      <c r="F796" s="366"/>
    </row>
    <row r="797" spans="1:6" x14ac:dyDescent="0.2">
      <c r="A797" s="363"/>
      <c r="B797" s="364"/>
      <c r="C797" s="365"/>
      <c r="D797" s="366"/>
      <c r="E797" s="366"/>
      <c r="F797" s="366"/>
    </row>
    <row r="798" spans="1:6" x14ac:dyDescent="0.2">
      <c r="A798" s="363"/>
      <c r="B798" s="364"/>
      <c r="C798" s="365"/>
      <c r="D798" s="366"/>
      <c r="E798" s="366"/>
      <c r="F798" s="366"/>
    </row>
    <row r="799" spans="1:6" x14ac:dyDescent="0.2">
      <c r="A799" s="363"/>
      <c r="B799" s="364"/>
      <c r="C799" s="365"/>
      <c r="D799" s="366"/>
      <c r="E799" s="366"/>
      <c r="F799" s="366"/>
    </row>
    <row r="800" spans="1:6" x14ac:dyDescent="0.2">
      <c r="A800" s="363"/>
      <c r="B800" s="364"/>
      <c r="C800" s="365"/>
      <c r="D800" s="366"/>
      <c r="E800" s="366"/>
      <c r="F800" s="366"/>
    </row>
    <row r="801" spans="1:6" x14ac:dyDescent="0.2">
      <c r="A801" s="363"/>
      <c r="B801" s="364"/>
      <c r="C801" s="365"/>
      <c r="D801" s="366"/>
      <c r="E801" s="366"/>
      <c r="F801" s="366"/>
    </row>
    <row r="802" spans="1:6" x14ac:dyDescent="0.2">
      <c r="A802" s="363"/>
      <c r="B802" s="364"/>
      <c r="C802" s="365"/>
      <c r="D802" s="366"/>
      <c r="E802" s="366"/>
      <c r="F802" s="366"/>
    </row>
    <row r="803" spans="1:6" x14ac:dyDescent="0.2">
      <c r="A803" s="363"/>
      <c r="B803" s="364"/>
      <c r="C803" s="365"/>
      <c r="D803" s="366"/>
      <c r="E803" s="366"/>
      <c r="F803" s="366"/>
    </row>
    <row r="804" spans="1:6" x14ac:dyDescent="0.2">
      <c r="A804" s="363"/>
      <c r="B804" s="364"/>
      <c r="C804" s="365"/>
      <c r="D804" s="366"/>
      <c r="E804" s="366"/>
      <c r="F804" s="366"/>
    </row>
    <row r="805" spans="1:6" x14ac:dyDescent="0.2">
      <c r="A805" s="363"/>
      <c r="B805" s="364"/>
      <c r="C805" s="365"/>
      <c r="D805" s="366"/>
      <c r="E805" s="366"/>
      <c r="F805" s="366"/>
    </row>
    <row r="806" spans="1:6" x14ac:dyDescent="0.2">
      <c r="A806" s="363"/>
      <c r="B806" s="364"/>
      <c r="C806" s="365"/>
      <c r="D806" s="366"/>
      <c r="E806" s="366"/>
      <c r="F806" s="366"/>
    </row>
    <row r="807" spans="1:6" x14ac:dyDescent="0.2">
      <c r="A807" s="363"/>
      <c r="B807" s="364"/>
      <c r="C807" s="365"/>
      <c r="D807" s="366"/>
      <c r="E807" s="366"/>
      <c r="F807" s="366"/>
    </row>
    <row r="808" spans="1:6" x14ac:dyDescent="0.2">
      <c r="A808" s="363"/>
      <c r="B808" s="364"/>
      <c r="C808" s="365"/>
      <c r="D808" s="366"/>
      <c r="E808" s="366"/>
      <c r="F808" s="366"/>
    </row>
    <row r="809" spans="1:6" x14ac:dyDescent="0.2">
      <c r="A809" s="363"/>
      <c r="B809" s="364"/>
      <c r="C809" s="365"/>
      <c r="D809" s="366"/>
      <c r="E809" s="366"/>
      <c r="F809" s="366"/>
    </row>
    <row r="810" spans="1:6" x14ac:dyDescent="0.2">
      <c r="A810" s="363"/>
      <c r="B810" s="364"/>
      <c r="C810" s="365"/>
      <c r="D810" s="366"/>
      <c r="E810" s="366"/>
      <c r="F810" s="366"/>
    </row>
    <row r="811" spans="1:6" x14ac:dyDescent="0.2">
      <c r="A811" s="363"/>
      <c r="B811" s="364"/>
      <c r="C811" s="365"/>
      <c r="D811" s="366"/>
      <c r="E811" s="366"/>
      <c r="F811" s="366"/>
    </row>
    <row r="812" spans="1:6" x14ac:dyDescent="0.2">
      <c r="A812" s="363"/>
      <c r="B812" s="364"/>
      <c r="C812" s="365"/>
      <c r="D812" s="366"/>
      <c r="E812" s="366"/>
      <c r="F812" s="366"/>
    </row>
    <row r="813" spans="1:6" x14ac:dyDescent="0.2">
      <c r="A813" s="363"/>
      <c r="B813" s="364"/>
      <c r="C813" s="365"/>
      <c r="D813" s="366"/>
      <c r="E813" s="366"/>
      <c r="F813" s="366"/>
    </row>
    <row r="814" spans="1:6" x14ac:dyDescent="0.2">
      <c r="A814" s="363"/>
      <c r="B814" s="364"/>
      <c r="C814" s="365"/>
      <c r="D814" s="366"/>
      <c r="E814" s="366"/>
      <c r="F814" s="366"/>
    </row>
    <row r="815" spans="1:6" x14ac:dyDescent="0.2">
      <c r="A815" s="363"/>
      <c r="B815" s="364"/>
      <c r="C815" s="365"/>
      <c r="D815" s="366"/>
      <c r="E815" s="366"/>
      <c r="F815" s="366"/>
    </row>
    <row r="816" spans="1:6" x14ac:dyDescent="0.2">
      <c r="A816" s="363"/>
      <c r="B816" s="364"/>
      <c r="C816" s="365"/>
      <c r="D816" s="366"/>
      <c r="E816" s="366"/>
      <c r="F816" s="366"/>
    </row>
    <row r="817" spans="1:6" x14ac:dyDescent="0.2">
      <c r="A817" s="363"/>
      <c r="B817" s="364"/>
      <c r="C817" s="365"/>
      <c r="D817" s="366"/>
      <c r="E817" s="366"/>
      <c r="F817" s="366"/>
    </row>
    <row r="818" spans="1:6" x14ac:dyDescent="0.2">
      <c r="A818" s="363"/>
      <c r="B818" s="364"/>
      <c r="C818" s="365"/>
      <c r="D818" s="366"/>
      <c r="E818" s="366"/>
      <c r="F818" s="366"/>
    </row>
    <row r="819" spans="1:6" x14ac:dyDescent="0.2">
      <c r="A819" s="363"/>
      <c r="B819" s="364"/>
      <c r="C819" s="365"/>
      <c r="D819" s="366"/>
      <c r="E819" s="366"/>
      <c r="F819" s="366"/>
    </row>
    <row r="820" spans="1:6" x14ac:dyDescent="0.2">
      <c r="A820" s="363"/>
      <c r="B820" s="364"/>
      <c r="C820" s="365"/>
      <c r="D820" s="366"/>
      <c r="E820" s="366"/>
      <c r="F820" s="366"/>
    </row>
    <row r="821" spans="1:6" x14ac:dyDescent="0.2">
      <c r="A821" s="363"/>
      <c r="B821" s="364"/>
      <c r="C821" s="365"/>
      <c r="D821" s="366"/>
      <c r="E821" s="366"/>
      <c r="F821" s="366"/>
    </row>
    <row r="822" spans="1:6" x14ac:dyDescent="0.2">
      <c r="A822" s="363"/>
      <c r="B822" s="364"/>
      <c r="C822" s="365"/>
      <c r="D822" s="366"/>
      <c r="E822" s="366"/>
      <c r="F822" s="366"/>
    </row>
    <row r="823" spans="1:6" x14ac:dyDescent="0.2">
      <c r="A823" s="363"/>
      <c r="B823" s="364"/>
      <c r="C823" s="365"/>
      <c r="D823" s="366"/>
      <c r="E823" s="366"/>
      <c r="F823" s="366"/>
    </row>
    <row r="824" spans="1:6" x14ac:dyDescent="0.2">
      <c r="A824" s="363"/>
      <c r="B824" s="364"/>
      <c r="C824" s="365"/>
      <c r="D824" s="366"/>
      <c r="E824" s="366"/>
      <c r="F824" s="366"/>
    </row>
    <row r="825" spans="1:6" x14ac:dyDescent="0.2">
      <c r="A825" s="363"/>
      <c r="B825" s="364"/>
      <c r="C825" s="365"/>
      <c r="D825" s="366"/>
      <c r="E825" s="366"/>
      <c r="F825" s="366"/>
    </row>
    <row r="826" spans="1:6" x14ac:dyDescent="0.2">
      <c r="A826" s="363"/>
      <c r="B826" s="364"/>
      <c r="C826" s="365"/>
      <c r="D826" s="366"/>
      <c r="E826" s="366"/>
      <c r="F826" s="366"/>
    </row>
    <row r="827" spans="1:6" x14ac:dyDescent="0.2">
      <c r="A827" s="363"/>
      <c r="B827" s="364"/>
      <c r="C827" s="365"/>
      <c r="D827" s="366"/>
      <c r="E827" s="366"/>
      <c r="F827" s="366"/>
    </row>
    <row r="828" spans="1:6" x14ac:dyDescent="0.2">
      <c r="A828" s="363"/>
      <c r="B828" s="364"/>
      <c r="C828" s="365"/>
      <c r="D828" s="366"/>
      <c r="E828" s="366"/>
      <c r="F828" s="366"/>
    </row>
    <row r="829" spans="1:6" x14ac:dyDescent="0.2">
      <c r="A829" s="363"/>
      <c r="B829" s="364"/>
      <c r="C829" s="365"/>
      <c r="D829" s="366"/>
      <c r="E829" s="366"/>
      <c r="F829" s="366"/>
    </row>
    <row r="830" spans="1:6" x14ac:dyDescent="0.2">
      <c r="A830" s="363"/>
      <c r="B830" s="364"/>
      <c r="C830" s="365"/>
      <c r="D830" s="366"/>
      <c r="E830" s="366"/>
      <c r="F830" s="366"/>
    </row>
    <row r="831" spans="1:6" x14ac:dyDescent="0.2">
      <c r="A831" s="363"/>
      <c r="B831" s="364"/>
      <c r="C831" s="365"/>
      <c r="D831" s="366"/>
      <c r="E831" s="366"/>
      <c r="F831" s="366"/>
    </row>
    <row r="832" spans="1:6" x14ac:dyDescent="0.2">
      <c r="A832" s="363"/>
      <c r="B832" s="364"/>
      <c r="C832" s="365"/>
      <c r="D832" s="366"/>
      <c r="E832" s="366"/>
      <c r="F832" s="366"/>
    </row>
    <row r="833" spans="1:6" x14ac:dyDescent="0.2">
      <c r="A833" s="363"/>
      <c r="B833" s="364"/>
      <c r="C833" s="365"/>
      <c r="D833" s="366"/>
      <c r="E833" s="366"/>
      <c r="F833" s="366"/>
    </row>
    <row r="834" spans="1:6" x14ac:dyDescent="0.2">
      <c r="A834" s="363"/>
      <c r="B834" s="364"/>
      <c r="C834" s="365"/>
      <c r="D834" s="366"/>
      <c r="E834" s="366"/>
      <c r="F834" s="366"/>
    </row>
    <row r="835" spans="1:6" x14ac:dyDescent="0.2">
      <c r="A835" s="363"/>
      <c r="B835" s="364"/>
      <c r="C835" s="365"/>
      <c r="D835" s="366"/>
      <c r="E835" s="366"/>
      <c r="F835" s="366"/>
    </row>
    <row r="836" spans="1:6" x14ac:dyDescent="0.2">
      <c r="A836" s="363"/>
      <c r="B836" s="364"/>
      <c r="C836" s="365"/>
      <c r="D836" s="366"/>
      <c r="E836" s="366"/>
      <c r="F836" s="366"/>
    </row>
    <row r="837" spans="1:6" x14ac:dyDescent="0.2">
      <c r="A837" s="363"/>
      <c r="B837" s="364"/>
      <c r="C837" s="365"/>
      <c r="D837" s="366"/>
      <c r="E837" s="366"/>
      <c r="F837" s="366"/>
    </row>
    <row r="838" spans="1:6" x14ac:dyDescent="0.2">
      <c r="A838" s="363"/>
      <c r="B838" s="364"/>
      <c r="C838" s="365"/>
      <c r="D838" s="366"/>
      <c r="E838" s="366"/>
      <c r="F838" s="366"/>
    </row>
    <row r="839" spans="1:6" x14ac:dyDescent="0.2">
      <c r="A839" s="363"/>
      <c r="B839" s="364"/>
      <c r="C839" s="365"/>
      <c r="D839" s="366"/>
      <c r="E839" s="366"/>
      <c r="F839" s="366"/>
    </row>
    <row r="840" spans="1:6" x14ac:dyDescent="0.2">
      <c r="A840" s="363"/>
      <c r="B840" s="364"/>
      <c r="C840" s="365"/>
      <c r="D840" s="366"/>
      <c r="E840" s="366"/>
      <c r="F840" s="366"/>
    </row>
    <row r="841" spans="1:6" x14ac:dyDescent="0.2">
      <c r="A841" s="363"/>
      <c r="B841" s="364"/>
      <c r="C841" s="365"/>
      <c r="D841" s="366"/>
      <c r="E841" s="366"/>
      <c r="F841" s="366"/>
    </row>
    <row r="842" spans="1:6" x14ac:dyDescent="0.2">
      <c r="A842" s="363"/>
      <c r="B842" s="364"/>
      <c r="C842" s="365"/>
      <c r="D842" s="366"/>
      <c r="E842" s="366"/>
      <c r="F842" s="366"/>
    </row>
    <row r="843" spans="1:6" x14ac:dyDescent="0.2">
      <c r="A843" s="363"/>
      <c r="B843" s="364"/>
      <c r="C843" s="365"/>
      <c r="D843" s="366"/>
      <c r="E843" s="366"/>
      <c r="F843" s="366"/>
    </row>
    <row r="844" spans="1:6" x14ac:dyDescent="0.2">
      <c r="A844" s="363"/>
      <c r="B844" s="364"/>
      <c r="C844" s="365"/>
      <c r="D844" s="366"/>
      <c r="E844" s="366"/>
      <c r="F844" s="366"/>
    </row>
    <row r="845" spans="1:6" x14ac:dyDescent="0.2">
      <c r="A845" s="363"/>
      <c r="B845" s="364"/>
      <c r="C845" s="365"/>
      <c r="D845" s="366"/>
      <c r="E845" s="366"/>
      <c r="F845" s="366"/>
    </row>
    <row r="846" spans="1:6" x14ac:dyDescent="0.2">
      <c r="A846" s="363"/>
      <c r="B846" s="364"/>
      <c r="C846" s="365"/>
      <c r="D846" s="366"/>
      <c r="E846" s="366"/>
      <c r="F846" s="366"/>
    </row>
    <row r="847" spans="1:6" x14ac:dyDescent="0.2">
      <c r="A847" s="363"/>
      <c r="B847" s="364"/>
      <c r="C847" s="365"/>
      <c r="D847" s="366"/>
      <c r="E847" s="366"/>
      <c r="F847" s="366"/>
    </row>
    <row r="848" spans="1:6" x14ac:dyDescent="0.2">
      <c r="A848" s="363"/>
      <c r="B848" s="364"/>
      <c r="C848" s="365"/>
      <c r="D848" s="366"/>
      <c r="E848" s="366"/>
      <c r="F848" s="366"/>
    </row>
    <row r="849" spans="1:6" x14ac:dyDescent="0.2">
      <c r="A849" s="363"/>
      <c r="B849" s="364"/>
      <c r="C849" s="365"/>
      <c r="D849" s="366"/>
      <c r="E849" s="366"/>
      <c r="F849" s="366"/>
    </row>
    <row r="850" spans="1:6" x14ac:dyDescent="0.2">
      <c r="A850" s="363"/>
      <c r="B850" s="364"/>
      <c r="C850" s="365"/>
      <c r="D850" s="366"/>
      <c r="E850" s="366"/>
      <c r="F850" s="366"/>
    </row>
    <row r="851" spans="1:6" x14ac:dyDescent="0.2">
      <c r="A851" s="363"/>
      <c r="B851" s="364"/>
      <c r="C851" s="365"/>
      <c r="D851" s="366"/>
      <c r="E851" s="366"/>
      <c r="F851" s="366"/>
    </row>
    <row r="852" spans="1:6" x14ac:dyDescent="0.2">
      <c r="A852" s="363"/>
      <c r="B852" s="364"/>
      <c r="C852" s="365"/>
      <c r="D852" s="366"/>
      <c r="E852" s="366"/>
      <c r="F852" s="366"/>
    </row>
    <row r="853" spans="1:6" x14ac:dyDescent="0.2">
      <c r="A853" s="363"/>
      <c r="B853" s="364"/>
      <c r="C853" s="365"/>
      <c r="D853" s="366"/>
      <c r="E853" s="366"/>
      <c r="F853" s="366"/>
    </row>
    <row r="854" spans="1:6" x14ac:dyDescent="0.2">
      <c r="A854" s="363"/>
      <c r="B854" s="364"/>
      <c r="C854" s="365"/>
      <c r="D854" s="366"/>
      <c r="E854" s="366"/>
      <c r="F854" s="366"/>
    </row>
    <row r="855" spans="1:6" x14ac:dyDescent="0.2">
      <c r="A855" s="363"/>
      <c r="B855" s="364"/>
      <c r="C855" s="365"/>
      <c r="D855" s="366"/>
      <c r="E855" s="366"/>
      <c r="F855" s="366"/>
    </row>
    <row r="856" spans="1:6" x14ac:dyDescent="0.2">
      <c r="A856" s="363"/>
      <c r="B856" s="364"/>
      <c r="C856" s="365"/>
      <c r="D856" s="366"/>
      <c r="E856" s="366"/>
      <c r="F856" s="366"/>
    </row>
    <row r="857" spans="1:6" x14ac:dyDescent="0.2">
      <c r="A857" s="363"/>
      <c r="B857" s="364"/>
      <c r="C857" s="365"/>
      <c r="D857" s="366"/>
      <c r="E857" s="366"/>
      <c r="F857" s="366"/>
    </row>
    <row r="858" spans="1:6" x14ac:dyDescent="0.2">
      <c r="A858" s="363"/>
      <c r="B858" s="364"/>
      <c r="C858" s="365"/>
      <c r="D858" s="366"/>
      <c r="E858" s="366"/>
      <c r="F858" s="366"/>
    </row>
    <row r="859" spans="1:6" x14ac:dyDescent="0.2">
      <c r="A859" s="363"/>
      <c r="B859" s="364"/>
      <c r="C859" s="365"/>
      <c r="D859" s="366"/>
      <c r="E859" s="366"/>
      <c r="F859" s="366"/>
    </row>
    <row r="860" spans="1:6" x14ac:dyDescent="0.2">
      <c r="A860" s="363"/>
      <c r="B860" s="364"/>
      <c r="C860" s="365"/>
      <c r="D860" s="366"/>
      <c r="E860" s="366"/>
      <c r="F860" s="366"/>
    </row>
    <row r="861" spans="1:6" x14ac:dyDescent="0.2">
      <c r="A861" s="363"/>
      <c r="B861" s="364"/>
      <c r="C861" s="365"/>
      <c r="D861" s="366"/>
      <c r="E861" s="366"/>
      <c r="F861" s="366"/>
    </row>
    <row r="862" spans="1:6" x14ac:dyDescent="0.2">
      <c r="A862" s="363"/>
      <c r="B862" s="364"/>
      <c r="C862" s="365"/>
      <c r="D862" s="366"/>
      <c r="E862" s="366"/>
      <c r="F862" s="366"/>
    </row>
    <row r="863" spans="1:6" x14ac:dyDescent="0.2">
      <c r="A863" s="363"/>
      <c r="B863" s="364"/>
      <c r="C863" s="365"/>
      <c r="D863" s="366"/>
      <c r="E863" s="366"/>
      <c r="F863" s="366"/>
    </row>
    <row r="864" spans="1:6" x14ac:dyDescent="0.2">
      <c r="A864" s="363"/>
      <c r="B864" s="364"/>
      <c r="C864" s="365"/>
      <c r="D864" s="366"/>
      <c r="E864" s="366"/>
      <c r="F864" s="366"/>
    </row>
    <row r="865" spans="1:6" x14ac:dyDescent="0.2">
      <c r="A865" s="363"/>
      <c r="B865" s="364"/>
      <c r="C865" s="365"/>
      <c r="D865" s="366"/>
      <c r="E865" s="366"/>
      <c r="F865" s="366"/>
    </row>
    <row r="866" spans="1:6" x14ac:dyDescent="0.2">
      <c r="A866" s="363"/>
      <c r="B866" s="364"/>
      <c r="C866" s="365"/>
      <c r="D866" s="366"/>
      <c r="E866" s="366"/>
      <c r="F866" s="366"/>
    </row>
    <row r="867" spans="1:6" x14ac:dyDescent="0.2">
      <c r="A867" s="363"/>
      <c r="B867" s="364"/>
      <c r="C867" s="365"/>
      <c r="D867" s="366"/>
      <c r="E867" s="366"/>
      <c r="F867" s="366"/>
    </row>
    <row r="868" spans="1:6" x14ac:dyDescent="0.2">
      <c r="A868" s="363"/>
      <c r="B868" s="364"/>
      <c r="C868" s="365"/>
      <c r="D868" s="366"/>
      <c r="E868" s="366"/>
      <c r="F868" s="366"/>
    </row>
    <row r="869" spans="1:6" x14ac:dyDescent="0.2">
      <c r="A869" s="363"/>
      <c r="B869" s="364"/>
      <c r="C869" s="365"/>
      <c r="D869" s="366"/>
      <c r="E869" s="366"/>
      <c r="F869" s="366"/>
    </row>
    <row r="870" spans="1:6" x14ac:dyDescent="0.2">
      <c r="A870" s="363"/>
      <c r="B870" s="364"/>
      <c r="C870" s="365"/>
      <c r="D870" s="366"/>
      <c r="E870" s="366"/>
      <c r="F870" s="366"/>
    </row>
    <row r="871" spans="1:6" x14ac:dyDescent="0.2">
      <c r="A871" s="363"/>
      <c r="B871" s="364"/>
      <c r="C871" s="365"/>
      <c r="D871" s="366"/>
      <c r="E871" s="366"/>
      <c r="F871" s="366"/>
    </row>
    <row r="872" spans="1:6" x14ac:dyDescent="0.2">
      <c r="A872" s="363"/>
      <c r="B872" s="364"/>
      <c r="C872" s="365"/>
      <c r="D872" s="366"/>
      <c r="E872" s="366"/>
      <c r="F872" s="366"/>
    </row>
    <row r="873" spans="1:6" x14ac:dyDescent="0.2">
      <c r="A873" s="363"/>
      <c r="B873" s="364"/>
      <c r="C873" s="365"/>
      <c r="D873" s="366"/>
      <c r="E873" s="366"/>
      <c r="F873" s="366"/>
    </row>
    <row r="874" spans="1:6" x14ac:dyDescent="0.2">
      <c r="A874" s="363"/>
      <c r="B874" s="364"/>
      <c r="C874" s="365"/>
      <c r="D874" s="366"/>
      <c r="E874" s="366"/>
      <c r="F874" s="366"/>
    </row>
    <row r="875" spans="1:6" x14ac:dyDescent="0.2">
      <c r="A875" s="363"/>
      <c r="B875" s="364"/>
      <c r="C875" s="365"/>
      <c r="D875" s="366"/>
      <c r="E875" s="366"/>
      <c r="F875" s="366"/>
    </row>
    <row r="876" spans="1:6" x14ac:dyDescent="0.2">
      <c r="A876" s="363"/>
      <c r="B876" s="364"/>
      <c r="C876" s="365"/>
      <c r="D876" s="366"/>
      <c r="E876" s="366"/>
      <c r="F876" s="366"/>
    </row>
    <row r="877" spans="1:6" x14ac:dyDescent="0.2">
      <c r="A877" s="363"/>
      <c r="B877" s="364"/>
      <c r="C877" s="365"/>
      <c r="D877" s="366"/>
      <c r="E877" s="366"/>
      <c r="F877" s="366"/>
    </row>
    <row r="878" spans="1:6" x14ac:dyDescent="0.2">
      <c r="A878" s="363"/>
      <c r="B878" s="364"/>
      <c r="C878" s="365"/>
      <c r="D878" s="366"/>
      <c r="E878" s="366"/>
      <c r="F878" s="366"/>
    </row>
    <row r="879" spans="1:6" x14ac:dyDescent="0.2">
      <c r="A879" s="363"/>
      <c r="B879" s="364"/>
      <c r="C879" s="365"/>
      <c r="D879" s="366"/>
      <c r="E879" s="366"/>
      <c r="F879" s="366"/>
    </row>
    <row r="880" spans="1:6" x14ac:dyDescent="0.2">
      <c r="A880" s="363"/>
      <c r="B880" s="364"/>
      <c r="C880" s="365"/>
      <c r="D880" s="366"/>
      <c r="E880" s="366"/>
      <c r="F880" s="366"/>
    </row>
    <row r="881" spans="1:6" x14ac:dyDescent="0.2">
      <c r="A881" s="363"/>
      <c r="B881" s="364"/>
      <c r="C881" s="365"/>
      <c r="D881" s="366"/>
      <c r="E881" s="366"/>
      <c r="F881" s="366"/>
    </row>
    <row r="882" spans="1:6" x14ac:dyDescent="0.2">
      <c r="A882" s="363"/>
      <c r="B882" s="364"/>
      <c r="C882" s="365"/>
      <c r="D882" s="366"/>
      <c r="E882" s="366"/>
      <c r="F882" s="366"/>
    </row>
    <row r="883" spans="1:6" x14ac:dyDescent="0.2">
      <c r="A883" s="363"/>
      <c r="B883" s="364"/>
      <c r="C883" s="365"/>
      <c r="D883" s="366"/>
      <c r="E883" s="366"/>
      <c r="F883" s="366"/>
    </row>
    <row r="884" spans="1:6" x14ac:dyDescent="0.2">
      <c r="A884" s="363"/>
      <c r="B884" s="364"/>
      <c r="C884" s="365"/>
      <c r="D884" s="366"/>
      <c r="E884" s="366"/>
      <c r="F884" s="366"/>
    </row>
    <row r="885" spans="1:6" x14ac:dyDescent="0.2">
      <c r="A885" s="363"/>
      <c r="B885" s="364"/>
      <c r="C885" s="365"/>
      <c r="D885" s="366"/>
      <c r="E885" s="366"/>
      <c r="F885" s="366"/>
    </row>
    <row r="886" spans="1:6" x14ac:dyDescent="0.2">
      <c r="A886" s="363"/>
      <c r="B886" s="364"/>
      <c r="C886" s="365"/>
      <c r="D886" s="366"/>
      <c r="E886" s="366"/>
      <c r="F886" s="366"/>
    </row>
    <row r="887" spans="1:6" x14ac:dyDescent="0.2">
      <c r="A887" s="363"/>
      <c r="B887" s="364"/>
      <c r="C887" s="365"/>
      <c r="D887" s="366"/>
      <c r="E887" s="366"/>
      <c r="F887" s="366"/>
    </row>
    <row r="888" spans="1:6" x14ac:dyDescent="0.2">
      <c r="A888" s="363"/>
      <c r="B888" s="364"/>
      <c r="C888" s="365"/>
      <c r="D888" s="366"/>
      <c r="E888" s="366"/>
      <c r="F888" s="366"/>
    </row>
    <row r="889" spans="1:6" x14ac:dyDescent="0.2">
      <c r="A889" s="363"/>
      <c r="B889" s="364"/>
      <c r="C889" s="365"/>
      <c r="D889" s="366"/>
      <c r="E889" s="366"/>
      <c r="F889" s="366"/>
    </row>
    <row r="890" spans="1:6" x14ac:dyDescent="0.2">
      <c r="A890" s="363"/>
      <c r="B890" s="364"/>
      <c r="C890" s="365"/>
      <c r="D890" s="366"/>
      <c r="E890" s="366"/>
      <c r="F890" s="366"/>
    </row>
    <row r="891" spans="1:6" x14ac:dyDescent="0.2">
      <c r="A891" s="363"/>
      <c r="B891" s="364"/>
      <c r="C891" s="365"/>
      <c r="D891" s="366"/>
      <c r="E891" s="366"/>
      <c r="F891" s="366"/>
    </row>
    <row r="892" spans="1:6" x14ac:dyDescent="0.2">
      <c r="A892" s="363"/>
      <c r="B892" s="364"/>
      <c r="C892" s="365"/>
      <c r="D892" s="366"/>
      <c r="E892" s="366"/>
      <c r="F892" s="366"/>
    </row>
    <row r="893" spans="1:6" x14ac:dyDescent="0.2">
      <c r="A893" s="363"/>
      <c r="B893" s="364"/>
      <c r="C893" s="365"/>
      <c r="D893" s="366"/>
      <c r="E893" s="366"/>
      <c r="F893" s="366"/>
    </row>
    <row r="894" spans="1:6" x14ac:dyDescent="0.2">
      <c r="A894" s="363"/>
      <c r="B894" s="364"/>
      <c r="C894" s="365"/>
      <c r="D894" s="366"/>
      <c r="E894" s="366"/>
      <c r="F894" s="366"/>
    </row>
    <row r="895" spans="1:6" x14ac:dyDescent="0.2">
      <c r="A895" s="363"/>
      <c r="B895" s="364"/>
      <c r="C895" s="365"/>
      <c r="D895" s="366"/>
      <c r="E895" s="366"/>
      <c r="F895" s="366"/>
    </row>
    <row r="896" spans="1:6" x14ac:dyDescent="0.2">
      <c r="A896" s="363"/>
      <c r="B896" s="364"/>
      <c r="C896" s="365"/>
      <c r="D896" s="366"/>
      <c r="E896" s="366"/>
      <c r="F896" s="366"/>
    </row>
    <row r="897" spans="1:6" x14ac:dyDescent="0.2">
      <c r="A897" s="363"/>
      <c r="B897" s="364"/>
      <c r="C897" s="365"/>
      <c r="D897" s="366"/>
      <c r="E897" s="366"/>
      <c r="F897" s="366"/>
    </row>
    <row r="898" spans="1:6" x14ac:dyDescent="0.2">
      <c r="A898" s="363"/>
      <c r="B898" s="364"/>
      <c r="C898" s="365"/>
      <c r="D898" s="366"/>
      <c r="E898" s="366"/>
      <c r="F898" s="366"/>
    </row>
    <row r="899" spans="1:6" x14ac:dyDescent="0.2">
      <c r="A899" s="363"/>
      <c r="B899" s="364"/>
      <c r="C899" s="365"/>
      <c r="D899" s="366"/>
      <c r="E899" s="366"/>
      <c r="F899" s="366"/>
    </row>
    <row r="900" spans="1:6" x14ac:dyDescent="0.2">
      <c r="A900" s="363"/>
      <c r="B900" s="364"/>
      <c r="C900" s="365"/>
      <c r="D900" s="366"/>
      <c r="E900" s="366"/>
      <c r="F900" s="366"/>
    </row>
    <row r="901" spans="1:6" x14ac:dyDescent="0.2">
      <c r="A901" s="363"/>
      <c r="B901" s="364"/>
      <c r="C901" s="365"/>
      <c r="D901" s="366"/>
      <c r="E901" s="366"/>
      <c r="F901" s="366"/>
    </row>
    <row r="902" spans="1:6" x14ac:dyDescent="0.2">
      <c r="A902" s="363"/>
      <c r="B902" s="364"/>
      <c r="C902" s="365"/>
      <c r="D902" s="366"/>
      <c r="E902" s="366"/>
      <c r="F902" s="366"/>
    </row>
    <row r="903" spans="1:6" x14ac:dyDescent="0.2">
      <c r="A903" s="363"/>
      <c r="B903" s="364"/>
      <c r="C903" s="365"/>
      <c r="D903" s="366"/>
      <c r="E903" s="366"/>
      <c r="F903" s="366"/>
    </row>
    <row r="904" spans="1:6" x14ac:dyDescent="0.2">
      <c r="A904" s="363"/>
      <c r="B904" s="364"/>
      <c r="C904" s="365"/>
      <c r="D904" s="366"/>
      <c r="E904" s="366"/>
      <c r="F904" s="366"/>
    </row>
    <row r="905" spans="1:6" x14ac:dyDescent="0.2">
      <c r="A905" s="363"/>
      <c r="B905" s="364"/>
      <c r="C905" s="365"/>
      <c r="D905" s="366"/>
      <c r="E905" s="366"/>
      <c r="F905" s="366"/>
    </row>
    <row r="906" spans="1:6" x14ac:dyDescent="0.2">
      <c r="A906" s="363"/>
      <c r="B906" s="364"/>
      <c r="C906" s="365"/>
      <c r="D906" s="366"/>
      <c r="E906" s="366"/>
      <c r="F906" s="366"/>
    </row>
    <row r="907" spans="1:6" x14ac:dyDescent="0.2">
      <c r="A907" s="363"/>
      <c r="B907" s="364"/>
      <c r="C907" s="365"/>
      <c r="D907" s="366"/>
      <c r="E907" s="366"/>
      <c r="F907" s="366"/>
    </row>
    <row r="908" spans="1:6" x14ac:dyDescent="0.2">
      <c r="A908" s="363"/>
      <c r="B908" s="364"/>
      <c r="C908" s="365"/>
      <c r="D908" s="366"/>
      <c r="E908" s="366"/>
      <c r="F908" s="366"/>
    </row>
    <row r="909" spans="1:6" x14ac:dyDescent="0.2">
      <c r="A909" s="363"/>
      <c r="B909" s="364"/>
      <c r="C909" s="365"/>
      <c r="D909" s="366"/>
      <c r="E909" s="366"/>
      <c r="F909" s="366"/>
    </row>
    <row r="910" spans="1:6" x14ac:dyDescent="0.2">
      <c r="A910" s="363"/>
      <c r="B910" s="364"/>
      <c r="C910" s="365"/>
      <c r="D910" s="366"/>
      <c r="E910" s="366"/>
      <c r="F910" s="366"/>
    </row>
    <row r="911" spans="1:6" x14ac:dyDescent="0.2">
      <c r="A911" s="363"/>
      <c r="B911" s="364"/>
      <c r="C911" s="365"/>
      <c r="D911" s="366"/>
      <c r="E911" s="366"/>
      <c r="F911" s="366"/>
    </row>
    <row r="912" spans="1:6" x14ac:dyDescent="0.2">
      <c r="A912" s="363"/>
      <c r="B912" s="364"/>
      <c r="C912" s="365"/>
      <c r="D912" s="366"/>
      <c r="E912" s="366"/>
      <c r="F912" s="366"/>
    </row>
    <row r="913" spans="1:6" x14ac:dyDescent="0.2">
      <c r="A913" s="363"/>
      <c r="B913" s="364"/>
      <c r="C913" s="365"/>
      <c r="D913" s="366"/>
      <c r="E913" s="366"/>
      <c r="F913" s="366"/>
    </row>
    <row r="914" spans="1:6" x14ac:dyDescent="0.2">
      <c r="A914" s="363"/>
      <c r="B914" s="364"/>
      <c r="C914" s="365"/>
      <c r="D914" s="366"/>
      <c r="E914" s="366"/>
      <c r="F914" s="366"/>
    </row>
    <row r="915" spans="1:6" x14ac:dyDescent="0.2">
      <c r="A915" s="363"/>
      <c r="B915" s="364"/>
      <c r="C915" s="365"/>
      <c r="D915" s="366"/>
      <c r="E915" s="366"/>
      <c r="F915" s="366"/>
    </row>
    <row r="916" spans="1:6" x14ac:dyDescent="0.2">
      <c r="A916" s="363"/>
      <c r="B916" s="364"/>
      <c r="C916" s="365"/>
      <c r="D916" s="366"/>
      <c r="E916" s="366"/>
      <c r="F916" s="366"/>
    </row>
    <row r="917" spans="1:6" x14ac:dyDescent="0.2">
      <c r="A917" s="363"/>
      <c r="B917" s="364"/>
      <c r="C917" s="365"/>
      <c r="D917" s="366"/>
      <c r="E917" s="366"/>
      <c r="F917" s="366"/>
    </row>
    <row r="918" spans="1:6" x14ac:dyDescent="0.2">
      <c r="A918" s="363"/>
      <c r="B918" s="364"/>
      <c r="C918" s="365"/>
      <c r="D918" s="366"/>
      <c r="E918" s="366"/>
      <c r="F918" s="366"/>
    </row>
    <row r="919" spans="1:6" x14ac:dyDescent="0.2">
      <c r="A919" s="363"/>
      <c r="B919" s="364"/>
      <c r="C919" s="365"/>
      <c r="D919" s="366"/>
      <c r="E919" s="366"/>
      <c r="F919" s="366"/>
    </row>
    <row r="920" spans="1:6" x14ac:dyDescent="0.2">
      <c r="A920" s="363"/>
      <c r="B920" s="364"/>
      <c r="C920" s="365"/>
      <c r="D920" s="366"/>
      <c r="E920" s="366"/>
      <c r="F920" s="366"/>
    </row>
    <row r="921" spans="1:6" x14ac:dyDescent="0.2">
      <c r="A921" s="363"/>
      <c r="B921" s="364"/>
      <c r="C921" s="365"/>
      <c r="D921" s="366"/>
      <c r="E921" s="366"/>
      <c r="F921" s="366"/>
    </row>
    <row r="922" spans="1:6" x14ac:dyDescent="0.2">
      <c r="A922" s="363"/>
      <c r="B922" s="364"/>
      <c r="C922" s="365"/>
      <c r="D922" s="366"/>
      <c r="E922" s="366"/>
      <c r="F922" s="366"/>
    </row>
    <row r="923" spans="1:6" x14ac:dyDescent="0.2">
      <c r="A923" s="363"/>
      <c r="B923" s="364"/>
      <c r="C923" s="365"/>
      <c r="D923" s="366"/>
      <c r="E923" s="366"/>
      <c r="F923" s="366"/>
    </row>
    <row r="924" spans="1:6" x14ac:dyDescent="0.2">
      <c r="A924" s="363"/>
      <c r="B924" s="364"/>
      <c r="C924" s="365"/>
      <c r="D924" s="366"/>
      <c r="E924" s="366"/>
      <c r="F924" s="366"/>
    </row>
    <row r="925" spans="1:6" x14ac:dyDescent="0.2">
      <c r="A925" s="363"/>
      <c r="B925" s="364"/>
      <c r="C925" s="365"/>
      <c r="D925" s="366"/>
      <c r="E925" s="366"/>
      <c r="F925" s="366"/>
    </row>
    <row r="926" spans="1:6" x14ac:dyDescent="0.2">
      <c r="A926" s="363"/>
      <c r="B926" s="364"/>
      <c r="C926" s="365"/>
      <c r="D926" s="366"/>
      <c r="E926" s="366"/>
      <c r="F926" s="366"/>
    </row>
    <row r="927" spans="1:6" x14ac:dyDescent="0.2">
      <c r="A927" s="363"/>
      <c r="B927" s="364"/>
      <c r="C927" s="365"/>
      <c r="D927" s="366"/>
      <c r="E927" s="366"/>
      <c r="F927" s="366"/>
    </row>
    <row r="928" spans="1:6" x14ac:dyDescent="0.2">
      <c r="A928" s="363"/>
      <c r="B928" s="364"/>
      <c r="C928" s="365"/>
      <c r="D928" s="366"/>
      <c r="E928" s="366"/>
      <c r="F928" s="366"/>
    </row>
    <row r="929" spans="1:6" x14ac:dyDescent="0.2">
      <c r="A929" s="363"/>
      <c r="B929" s="364"/>
      <c r="C929" s="365"/>
      <c r="D929" s="366"/>
      <c r="E929" s="366"/>
      <c r="F929" s="366"/>
    </row>
    <row r="930" spans="1:6" x14ac:dyDescent="0.2">
      <c r="A930" s="363"/>
      <c r="B930" s="364"/>
      <c r="C930" s="365"/>
      <c r="D930" s="366"/>
      <c r="E930" s="366"/>
      <c r="F930" s="366"/>
    </row>
    <row r="931" spans="1:6" x14ac:dyDescent="0.2">
      <c r="A931" s="363"/>
      <c r="B931" s="364"/>
      <c r="C931" s="365"/>
      <c r="D931" s="366"/>
      <c r="E931" s="366"/>
      <c r="F931" s="366"/>
    </row>
    <row r="932" spans="1:6" x14ac:dyDescent="0.2">
      <c r="A932" s="363"/>
      <c r="B932" s="364"/>
      <c r="C932" s="365"/>
      <c r="D932" s="366"/>
      <c r="E932" s="366"/>
      <c r="F932" s="366"/>
    </row>
    <row r="933" spans="1:6" x14ac:dyDescent="0.2">
      <c r="A933" s="363"/>
      <c r="B933" s="364"/>
      <c r="C933" s="365"/>
      <c r="D933" s="366"/>
      <c r="E933" s="366"/>
      <c r="F933" s="366"/>
    </row>
    <row r="934" spans="1:6" x14ac:dyDescent="0.2">
      <c r="A934" s="363"/>
      <c r="B934" s="364"/>
      <c r="C934" s="365"/>
      <c r="D934" s="366"/>
      <c r="E934" s="366"/>
      <c r="F934" s="366"/>
    </row>
    <row r="935" spans="1:6" x14ac:dyDescent="0.2">
      <c r="A935" s="363"/>
      <c r="B935" s="364"/>
      <c r="C935" s="365"/>
      <c r="D935" s="366"/>
      <c r="E935" s="366"/>
      <c r="F935" s="366"/>
    </row>
    <row r="936" spans="1:6" x14ac:dyDescent="0.2">
      <c r="A936" s="363"/>
      <c r="B936" s="364"/>
      <c r="C936" s="365"/>
      <c r="D936" s="366"/>
      <c r="E936" s="366"/>
      <c r="F936" s="366"/>
    </row>
    <row r="937" spans="1:6" x14ac:dyDescent="0.2">
      <c r="A937" s="363"/>
      <c r="B937" s="364"/>
      <c r="C937" s="365"/>
      <c r="D937" s="366"/>
      <c r="E937" s="366"/>
      <c r="F937" s="366"/>
    </row>
    <row r="938" spans="1:6" x14ac:dyDescent="0.2">
      <c r="A938" s="363"/>
      <c r="B938" s="364"/>
      <c r="C938" s="365"/>
      <c r="D938" s="366"/>
      <c r="E938" s="366"/>
      <c r="F938" s="366"/>
    </row>
    <row r="939" spans="1:6" x14ac:dyDescent="0.2">
      <c r="A939" s="363"/>
      <c r="B939" s="364"/>
      <c r="C939" s="365"/>
      <c r="D939" s="366"/>
      <c r="E939" s="366"/>
      <c r="F939" s="366"/>
    </row>
    <row r="940" spans="1:6" x14ac:dyDescent="0.2">
      <c r="A940" s="363"/>
      <c r="B940" s="364"/>
      <c r="C940" s="365"/>
      <c r="D940" s="366"/>
      <c r="E940" s="366"/>
      <c r="F940" s="366"/>
    </row>
    <row r="941" spans="1:6" x14ac:dyDescent="0.2">
      <c r="A941" s="363"/>
      <c r="B941" s="364"/>
      <c r="C941" s="365"/>
      <c r="D941" s="366"/>
      <c r="E941" s="366"/>
      <c r="F941" s="366"/>
    </row>
    <row r="942" spans="1:6" x14ac:dyDescent="0.2">
      <c r="A942" s="363"/>
      <c r="B942" s="364"/>
      <c r="C942" s="365"/>
      <c r="D942" s="366"/>
      <c r="E942" s="366"/>
      <c r="F942" s="366"/>
    </row>
    <row r="943" spans="1:6" x14ac:dyDescent="0.2">
      <c r="A943" s="363"/>
      <c r="B943" s="364"/>
      <c r="C943" s="365"/>
      <c r="D943" s="366"/>
      <c r="E943" s="366"/>
      <c r="F943" s="366"/>
    </row>
    <row r="944" spans="1:6" x14ac:dyDescent="0.2">
      <c r="A944" s="363"/>
      <c r="B944" s="364"/>
      <c r="C944" s="365"/>
      <c r="D944" s="366"/>
      <c r="E944" s="366"/>
      <c r="F944" s="366"/>
    </row>
    <row r="945" spans="1:6" x14ac:dyDescent="0.2">
      <c r="A945" s="363"/>
      <c r="B945" s="364"/>
      <c r="C945" s="365"/>
      <c r="D945" s="366"/>
      <c r="E945" s="366"/>
      <c r="F945" s="366"/>
    </row>
    <row r="946" spans="1:6" x14ac:dyDescent="0.2">
      <c r="A946" s="363"/>
      <c r="B946" s="364"/>
      <c r="C946" s="365"/>
      <c r="D946" s="366"/>
      <c r="E946" s="366"/>
      <c r="F946" s="366"/>
    </row>
    <row r="947" spans="1:6" x14ac:dyDescent="0.2">
      <c r="A947" s="363"/>
      <c r="B947" s="364"/>
      <c r="C947" s="365"/>
      <c r="D947" s="366"/>
      <c r="E947" s="366"/>
      <c r="F947" s="366"/>
    </row>
    <row r="948" spans="1:6" x14ac:dyDescent="0.2">
      <c r="A948" s="363"/>
      <c r="B948" s="364"/>
      <c r="C948" s="365"/>
      <c r="D948" s="366"/>
      <c r="E948" s="366"/>
      <c r="F948" s="366"/>
    </row>
    <row r="949" spans="1:6" x14ac:dyDescent="0.2">
      <c r="A949" s="363"/>
      <c r="B949" s="364"/>
      <c r="C949" s="365"/>
      <c r="D949" s="366"/>
      <c r="E949" s="366"/>
      <c r="F949" s="366"/>
    </row>
    <row r="950" spans="1:6" x14ac:dyDescent="0.2">
      <c r="A950" s="363"/>
      <c r="B950" s="364"/>
      <c r="C950" s="365"/>
      <c r="D950" s="366"/>
      <c r="E950" s="366"/>
      <c r="F950" s="366"/>
    </row>
    <row r="951" spans="1:6" x14ac:dyDescent="0.2">
      <c r="A951" s="363"/>
      <c r="B951" s="364"/>
      <c r="C951" s="365"/>
      <c r="D951" s="366"/>
      <c r="E951" s="366"/>
      <c r="F951" s="366"/>
    </row>
    <row r="952" spans="1:6" x14ac:dyDescent="0.2">
      <c r="A952" s="363"/>
      <c r="B952" s="364"/>
      <c r="C952" s="365"/>
      <c r="D952" s="366"/>
      <c r="E952" s="366"/>
      <c r="F952" s="366"/>
    </row>
    <row r="953" spans="1:6" x14ac:dyDescent="0.2">
      <c r="A953" s="363"/>
      <c r="B953" s="364"/>
      <c r="C953" s="365"/>
      <c r="D953" s="366"/>
      <c r="E953" s="366"/>
      <c r="F953" s="366"/>
    </row>
    <row r="954" spans="1:6" x14ac:dyDescent="0.2">
      <c r="A954" s="363"/>
      <c r="B954" s="364"/>
      <c r="C954" s="365"/>
      <c r="D954" s="366"/>
      <c r="E954" s="366"/>
      <c r="F954" s="366"/>
    </row>
    <row r="955" spans="1:6" x14ac:dyDescent="0.2">
      <c r="A955" s="363"/>
      <c r="B955" s="364"/>
      <c r="C955" s="365"/>
      <c r="D955" s="366"/>
      <c r="E955" s="366"/>
      <c r="F955" s="366"/>
    </row>
    <row r="956" spans="1:6" x14ac:dyDescent="0.2">
      <c r="A956" s="363"/>
      <c r="B956" s="364"/>
      <c r="C956" s="365"/>
      <c r="D956" s="366"/>
      <c r="E956" s="366"/>
      <c r="F956" s="366"/>
    </row>
    <row r="957" spans="1:6" x14ac:dyDescent="0.2">
      <c r="A957" s="363"/>
      <c r="B957" s="364"/>
      <c r="C957" s="365"/>
      <c r="D957" s="366"/>
      <c r="E957" s="366"/>
      <c r="F957" s="366"/>
    </row>
    <row r="958" spans="1:6" x14ac:dyDescent="0.2">
      <c r="A958" s="363"/>
      <c r="B958" s="364"/>
      <c r="C958" s="365"/>
      <c r="D958" s="366"/>
      <c r="E958" s="366"/>
      <c r="F958" s="366"/>
    </row>
    <row r="959" spans="1:6" x14ac:dyDescent="0.2">
      <c r="A959" s="363"/>
      <c r="B959" s="364"/>
      <c r="C959" s="365"/>
      <c r="D959" s="366"/>
      <c r="E959" s="366"/>
      <c r="F959" s="366"/>
    </row>
    <row r="960" spans="1:6" x14ac:dyDescent="0.2">
      <c r="A960" s="363"/>
      <c r="B960" s="364"/>
      <c r="C960" s="365"/>
      <c r="D960" s="366"/>
      <c r="E960" s="366"/>
      <c r="F960" s="366"/>
    </row>
    <row r="961" spans="1:6" x14ac:dyDescent="0.2">
      <c r="A961" s="363"/>
      <c r="B961" s="364"/>
      <c r="C961" s="365"/>
      <c r="D961" s="366"/>
      <c r="E961" s="366"/>
      <c r="F961" s="366"/>
    </row>
    <row r="962" spans="1:6" x14ac:dyDescent="0.2">
      <c r="A962" s="363"/>
      <c r="B962" s="364"/>
      <c r="C962" s="365"/>
      <c r="D962" s="366"/>
      <c r="E962" s="366"/>
      <c r="F962" s="366"/>
    </row>
    <row r="963" spans="1:6" x14ac:dyDescent="0.2">
      <c r="A963" s="363"/>
      <c r="B963" s="364"/>
      <c r="C963" s="365"/>
      <c r="D963" s="366"/>
      <c r="E963" s="366"/>
      <c r="F963" s="366"/>
    </row>
    <row r="964" spans="1:6" x14ac:dyDescent="0.2">
      <c r="A964" s="363"/>
      <c r="B964" s="364"/>
      <c r="C964" s="365"/>
      <c r="D964" s="366"/>
      <c r="E964" s="366"/>
      <c r="F964" s="366"/>
    </row>
    <row r="965" spans="1:6" x14ac:dyDescent="0.2">
      <c r="A965" s="363"/>
      <c r="B965" s="364"/>
      <c r="C965" s="365"/>
      <c r="D965" s="366"/>
      <c r="E965" s="366"/>
      <c r="F965" s="366"/>
    </row>
    <row r="966" spans="1:6" x14ac:dyDescent="0.2">
      <c r="A966" s="363"/>
      <c r="B966" s="364"/>
      <c r="C966" s="365"/>
      <c r="D966" s="366"/>
      <c r="E966" s="366"/>
      <c r="F966" s="366"/>
    </row>
    <row r="967" spans="1:6" x14ac:dyDescent="0.2">
      <c r="A967" s="363"/>
      <c r="B967" s="364"/>
      <c r="C967" s="365"/>
      <c r="D967" s="366"/>
      <c r="E967" s="366"/>
      <c r="F967" s="366"/>
    </row>
    <row r="968" spans="1:6" x14ac:dyDescent="0.2">
      <c r="A968" s="363"/>
      <c r="B968" s="364"/>
      <c r="C968" s="365"/>
      <c r="D968" s="366"/>
      <c r="E968" s="366"/>
      <c r="F968" s="366"/>
    </row>
    <row r="969" spans="1:6" x14ac:dyDescent="0.2">
      <c r="A969" s="363"/>
      <c r="B969" s="364"/>
      <c r="C969" s="365"/>
      <c r="D969" s="366"/>
      <c r="E969" s="366"/>
      <c r="F969" s="366"/>
    </row>
    <row r="970" spans="1:6" x14ac:dyDescent="0.2">
      <c r="A970" s="363"/>
      <c r="B970" s="364"/>
      <c r="C970" s="365"/>
      <c r="D970" s="366"/>
      <c r="E970" s="366"/>
      <c r="F970" s="366"/>
    </row>
    <row r="971" spans="1:6" x14ac:dyDescent="0.2">
      <c r="A971" s="363"/>
      <c r="B971" s="364"/>
      <c r="C971" s="365"/>
      <c r="D971" s="366"/>
      <c r="E971" s="366"/>
      <c r="F971" s="366"/>
    </row>
    <row r="972" spans="1:6" x14ac:dyDescent="0.2">
      <c r="A972" s="363"/>
      <c r="B972" s="364"/>
      <c r="C972" s="365"/>
      <c r="D972" s="366"/>
      <c r="E972" s="366"/>
      <c r="F972" s="366"/>
    </row>
    <row r="973" spans="1:6" x14ac:dyDescent="0.2">
      <c r="A973" s="363"/>
      <c r="B973" s="364"/>
      <c r="C973" s="365"/>
      <c r="D973" s="366"/>
      <c r="E973" s="366"/>
      <c r="F973" s="366"/>
    </row>
    <row r="974" spans="1:6" x14ac:dyDescent="0.2">
      <c r="A974" s="363"/>
      <c r="B974" s="364"/>
      <c r="C974" s="365"/>
      <c r="D974" s="366"/>
      <c r="E974" s="366"/>
      <c r="F974" s="366"/>
    </row>
    <row r="975" spans="1:6" x14ac:dyDescent="0.2">
      <c r="A975" s="363"/>
      <c r="B975" s="364"/>
      <c r="C975" s="365"/>
      <c r="D975" s="366"/>
      <c r="E975" s="366"/>
      <c r="F975" s="366"/>
    </row>
    <row r="976" spans="1:6" x14ac:dyDescent="0.2">
      <c r="A976" s="363"/>
      <c r="B976" s="364"/>
      <c r="C976" s="365"/>
      <c r="D976" s="366"/>
      <c r="E976" s="366"/>
      <c r="F976" s="366"/>
    </row>
    <row r="977" spans="1:6" x14ac:dyDescent="0.2">
      <c r="A977" s="363"/>
      <c r="B977" s="364"/>
      <c r="C977" s="365"/>
      <c r="D977" s="366"/>
      <c r="E977" s="366"/>
      <c r="F977" s="366"/>
    </row>
    <row r="978" spans="1:6" x14ac:dyDescent="0.2">
      <c r="A978" s="363"/>
      <c r="B978" s="364"/>
      <c r="C978" s="365"/>
      <c r="D978" s="366"/>
      <c r="E978" s="366"/>
      <c r="F978" s="366"/>
    </row>
    <row r="979" spans="1:6" x14ac:dyDescent="0.2">
      <c r="A979" s="363"/>
      <c r="B979" s="364"/>
      <c r="C979" s="365"/>
      <c r="D979" s="366"/>
      <c r="E979" s="366"/>
      <c r="F979" s="366"/>
    </row>
    <row r="980" spans="1:6" x14ac:dyDescent="0.2">
      <c r="A980" s="363"/>
      <c r="B980" s="364"/>
      <c r="C980" s="365"/>
      <c r="D980" s="366"/>
      <c r="E980" s="366"/>
      <c r="F980" s="366"/>
    </row>
    <row r="981" spans="1:6" x14ac:dyDescent="0.2">
      <c r="A981" s="363"/>
      <c r="B981" s="364"/>
      <c r="C981" s="365"/>
      <c r="D981" s="366"/>
      <c r="E981" s="366"/>
      <c r="F981" s="366"/>
    </row>
    <row r="982" spans="1:6" x14ac:dyDescent="0.2">
      <c r="A982" s="363"/>
      <c r="B982" s="364"/>
      <c r="C982" s="365"/>
      <c r="D982" s="366"/>
      <c r="E982" s="366"/>
      <c r="F982" s="366"/>
    </row>
    <row r="983" spans="1:6" x14ac:dyDescent="0.2">
      <c r="A983" s="363"/>
      <c r="B983" s="364"/>
      <c r="C983" s="365"/>
      <c r="D983" s="366"/>
      <c r="E983" s="366"/>
      <c r="F983" s="366"/>
    </row>
    <row r="984" spans="1:6" x14ac:dyDescent="0.2">
      <c r="A984" s="363"/>
      <c r="B984" s="364"/>
      <c r="C984" s="365"/>
      <c r="D984" s="366"/>
      <c r="E984" s="366"/>
      <c r="F984" s="366"/>
    </row>
    <row r="985" spans="1:6" x14ac:dyDescent="0.2">
      <c r="A985" s="363"/>
      <c r="B985" s="364"/>
      <c r="C985" s="365"/>
      <c r="D985" s="366"/>
      <c r="E985" s="366"/>
      <c r="F985" s="366"/>
    </row>
    <row r="986" spans="1:6" x14ac:dyDescent="0.2">
      <c r="A986" s="363"/>
      <c r="B986" s="364"/>
      <c r="C986" s="365"/>
      <c r="D986" s="366"/>
      <c r="E986" s="366"/>
      <c r="F986" s="366"/>
    </row>
    <row r="987" spans="1:6" x14ac:dyDescent="0.2">
      <c r="A987" s="363"/>
      <c r="B987" s="364"/>
      <c r="C987" s="365"/>
      <c r="D987" s="366"/>
      <c r="E987" s="366"/>
      <c r="F987" s="366"/>
    </row>
    <row r="988" spans="1:6" x14ac:dyDescent="0.2">
      <c r="A988" s="363"/>
      <c r="B988" s="364"/>
      <c r="C988" s="365"/>
      <c r="D988" s="366"/>
      <c r="E988" s="366"/>
      <c r="F988" s="366"/>
    </row>
    <row r="989" spans="1:6" x14ac:dyDescent="0.2">
      <c r="A989" s="363"/>
      <c r="B989" s="364"/>
      <c r="C989" s="365"/>
      <c r="D989" s="366"/>
      <c r="E989" s="366"/>
      <c r="F989" s="366"/>
    </row>
    <row r="990" spans="1:6" x14ac:dyDescent="0.2">
      <c r="A990" s="363"/>
      <c r="B990" s="364"/>
      <c r="C990" s="365"/>
      <c r="D990" s="366"/>
      <c r="E990" s="366"/>
      <c r="F990" s="366"/>
    </row>
    <row r="991" spans="1:6" x14ac:dyDescent="0.2">
      <c r="A991" s="363"/>
      <c r="B991" s="364"/>
      <c r="C991" s="365"/>
      <c r="D991" s="366"/>
      <c r="E991" s="366"/>
      <c r="F991" s="366"/>
    </row>
    <row r="992" spans="1:6" x14ac:dyDescent="0.2">
      <c r="A992" s="363"/>
      <c r="B992" s="364"/>
      <c r="C992" s="365"/>
      <c r="D992" s="366"/>
      <c r="E992" s="366"/>
      <c r="F992" s="366"/>
    </row>
    <row r="993" spans="1:6" x14ac:dyDescent="0.2">
      <c r="A993" s="363"/>
      <c r="B993" s="364"/>
      <c r="C993" s="365"/>
      <c r="D993" s="366"/>
      <c r="E993" s="366"/>
      <c r="F993" s="366"/>
    </row>
    <row r="994" spans="1:6" x14ac:dyDescent="0.2">
      <c r="A994" s="363"/>
      <c r="B994" s="364"/>
      <c r="C994" s="365"/>
      <c r="D994" s="366"/>
      <c r="E994" s="366"/>
      <c r="F994" s="366"/>
    </row>
    <row r="995" spans="1:6" x14ac:dyDescent="0.2">
      <c r="A995" s="363"/>
      <c r="B995" s="364"/>
      <c r="C995" s="365"/>
      <c r="D995" s="366"/>
      <c r="E995" s="366"/>
      <c r="F995" s="366"/>
    </row>
    <row r="996" spans="1:6" x14ac:dyDescent="0.2">
      <c r="A996" s="363"/>
      <c r="B996" s="364"/>
      <c r="C996" s="365"/>
      <c r="D996" s="366"/>
      <c r="E996" s="366"/>
      <c r="F996" s="366"/>
    </row>
    <row r="997" spans="1:6" x14ac:dyDescent="0.2">
      <c r="A997" s="363"/>
      <c r="B997" s="364"/>
      <c r="C997" s="365"/>
      <c r="D997" s="366"/>
      <c r="E997" s="366"/>
      <c r="F997" s="366"/>
    </row>
    <row r="998" spans="1:6" x14ac:dyDescent="0.2">
      <c r="A998" s="363"/>
      <c r="B998" s="364"/>
      <c r="C998" s="365"/>
      <c r="D998" s="366"/>
      <c r="E998" s="366"/>
      <c r="F998" s="366"/>
    </row>
    <row r="999" spans="1:6" x14ac:dyDescent="0.2">
      <c r="A999" s="363"/>
      <c r="B999" s="364"/>
      <c r="C999" s="365"/>
      <c r="D999" s="366"/>
      <c r="E999" s="366"/>
      <c r="F999" s="366"/>
    </row>
    <row r="1000" spans="1:6" x14ac:dyDescent="0.2">
      <c r="A1000" s="363"/>
      <c r="B1000" s="364"/>
      <c r="C1000" s="365"/>
      <c r="D1000" s="366"/>
      <c r="E1000" s="366"/>
      <c r="F1000" s="366"/>
    </row>
    <row r="1001" spans="1:6" x14ac:dyDescent="0.2">
      <c r="A1001" s="363"/>
      <c r="B1001" s="364"/>
      <c r="C1001" s="365"/>
      <c r="D1001" s="366"/>
      <c r="E1001" s="366"/>
      <c r="F1001" s="366"/>
    </row>
    <row r="1002" spans="1:6" x14ac:dyDescent="0.2">
      <c r="A1002" s="363"/>
      <c r="B1002" s="364"/>
      <c r="C1002" s="365"/>
      <c r="D1002" s="366"/>
      <c r="E1002" s="366"/>
      <c r="F1002" s="366"/>
    </row>
    <row r="1003" spans="1:6" x14ac:dyDescent="0.2">
      <c r="A1003" s="363"/>
      <c r="B1003" s="364"/>
      <c r="C1003" s="365"/>
      <c r="D1003" s="366"/>
      <c r="E1003" s="366"/>
      <c r="F1003" s="366"/>
    </row>
    <row r="1004" spans="1:6" x14ac:dyDescent="0.2">
      <c r="A1004" s="363"/>
      <c r="B1004" s="364"/>
      <c r="C1004" s="365"/>
      <c r="D1004" s="366"/>
      <c r="E1004" s="366"/>
      <c r="F1004" s="366"/>
    </row>
    <row r="1005" spans="1:6" x14ac:dyDescent="0.2">
      <c r="A1005" s="363"/>
      <c r="B1005" s="364"/>
      <c r="C1005" s="365"/>
      <c r="D1005" s="366"/>
      <c r="E1005" s="366"/>
      <c r="F1005" s="366"/>
    </row>
    <row r="1006" spans="1:6" x14ac:dyDescent="0.2">
      <c r="A1006" s="363"/>
      <c r="B1006" s="364"/>
      <c r="C1006" s="365"/>
      <c r="D1006" s="366"/>
      <c r="E1006" s="366"/>
      <c r="F1006" s="366"/>
    </row>
    <row r="1007" spans="1:6" x14ac:dyDescent="0.2">
      <c r="A1007" s="363"/>
      <c r="B1007" s="364"/>
      <c r="C1007" s="365"/>
      <c r="D1007" s="366"/>
      <c r="E1007" s="366"/>
      <c r="F1007" s="366"/>
    </row>
    <row r="1008" spans="1:6" x14ac:dyDescent="0.2">
      <c r="A1008" s="363"/>
      <c r="B1008" s="364"/>
      <c r="C1008" s="365"/>
      <c r="D1008" s="366"/>
      <c r="E1008" s="366"/>
      <c r="F1008" s="366"/>
    </row>
    <row r="1009" spans="1:6" x14ac:dyDescent="0.2">
      <c r="A1009" s="363"/>
      <c r="B1009" s="364"/>
      <c r="C1009" s="365"/>
      <c r="D1009" s="366"/>
      <c r="E1009" s="366"/>
      <c r="F1009" s="366"/>
    </row>
    <row r="1010" spans="1:6" x14ac:dyDescent="0.2">
      <c r="A1010" s="363"/>
      <c r="B1010" s="364"/>
      <c r="C1010" s="365"/>
      <c r="D1010" s="366"/>
      <c r="E1010" s="366"/>
      <c r="F1010" s="366"/>
    </row>
    <row r="1011" spans="1:6" x14ac:dyDescent="0.2">
      <c r="A1011" s="363"/>
      <c r="B1011" s="364"/>
      <c r="C1011" s="365"/>
      <c r="D1011" s="366"/>
      <c r="E1011" s="366"/>
      <c r="F1011" s="366"/>
    </row>
    <row r="1012" spans="1:6" x14ac:dyDescent="0.2">
      <c r="A1012" s="363"/>
      <c r="B1012" s="364"/>
      <c r="C1012" s="365"/>
      <c r="D1012" s="366"/>
      <c r="E1012" s="366"/>
      <c r="F1012" s="366"/>
    </row>
    <row r="1013" spans="1:6" x14ac:dyDescent="0.2">
      <c r="A1013" s="363"/>
      <c r="B1013" s="364"/>
      <c r="C1013" s="365"/>
      <c r="D1013" s="366"/>
      <c r="E1013" s="366"/>
      <c r="F1013" s="366"/>
    </row>
    <row r="1014" spans="1:6" x14ac:dyDescent="0.2">
      <c r="A1014" s="363"/>
      <c r="B1014" s="364"/>
      <c r="C1014" s="365"/>
      <c r="D1014" s="366"/>
      <c r="E1014" s="366"/>
      <c r="F1014" s="366"/>
    </row>
    <row r="1015" spans="1:6" x14ac:dyDescent="0.2">
      <c r="A1015" s="363"/>
      <c r="B1015" s="364"/>
      <c r="C1015" s="365"/>
      <c r="D1015" s="366"/>
      <c r="E1015" s="366"/>
      <c r="F1015" s="366"/>
    </row>
    <row r="1016" spans="1:6" x14ac:dyDescent="0.2">
      <c r="A1016" s="363"/>
      <c r="B1016" s="364"/>
      <c r="C1016" s="365"/>
      <c r="D1016" s="366"/>
      <c r="E1016" s="366"/>
      <c r="F1016" s="366"/>
    </row>
    <row r="1017" spans="1:6" x14ac:dyDescent="0.2">
      <c r="A1017" s="363"/>
      <c r="B1017" s="364"/>
      <c r="C1017" s="365"/>
      <c r="D1017" s="366"/>
      <c r="E1017" s="366"/>
      <c r="F1017" s="366"/>
    </row>
    <row r="1018" spans="1:6" x14ac:dyDescent="0.2">
      <c r="A1018" s="363"/>
      <c r="B1018" s="364"/>
      <c r="C1018" s="365"/>
      <c r="D1018" s="366"/>
      <c r="E1018" s="366"/>
      <c r="F1018" s="366"/>
    </row>
    <row r="1019" spans="1:6" x14ac:dyDescent="0.2">
      <c r="A1019" s="363"/>
      <c r="B1019" s="364"/>
      <c r="C1019" s="365"/>
      <c r="D1019" s="366"/>
      <c r="E1019" s="366"/>
      <c r="F1019" s="366"/>
    </row>
    <row r="1020" spans="1:6" x14ac:dyDescent="0.2">
      <c r="A1020" s="363"/>
      <c r="B1020" s="364"/>
      <c r="C1020" s="365"/>
      <c r="D1020" s="366"/>
      <c r="E1020" s="366"/>
      <c r="F1020" s="366"/>
    </row>
    <row r="1021" spans="1:6" x14ac:dyDescent="0.2">
      <c r="A1021" s="363"/>
      <c r="B1021" s="364"/>
      <c r="C1021" s="365"/>
      <c r="D1021" s="366"/>
      <c r="E1021" s="366"/>
      <c r="F1021" s="366"/>
    </row>
    <row r="1022" spans="1:6" x14ac:dyDescent="0.2">
      <c r="A1022" s="363"/>
      <c r="B1022" s="364"/>
      <c r="C1022" s="365"/>
      <c r="D1022" s="366"/>
      <c r="E1022" s="366"/>
      <c r="F1022" s="366"/>
    </row>
    <row r="1023" spans="1:6" x14ac:dyDescent="0.2">
      <c r="A1023" s="363"/>
      <c r="B1023" s="364"/>
      <c r="C1023" s="365"/>
      <c r="D1023" s="366"/>
      <c r="E1023" s="366"/>
      <c r="F1023" s="366"/>
    </row>
    <row r="1024" spans="1:6" x14ac:dyDescent="0.2">
      <c r="A1024" s="363"/>
      <c r="B1024" s="364"/>
      <c r="C1024" s="365"/>
      <c r="D1024" s="366"/>
      <c r="E1024" s="366"/>
      <c r="F1024" s="366"/>
    </row>
    <row r="1025" spans="1:6" x14ac:dyDescent="0.2">
      <c r="A1025" s="363"/>
      <c r="B1025" s="364"/>
      <c r="C1025" s="365"/>
      <c r="D1025" s="366"/>
      <c r="E1025" s="366"/>
      <c r="F1025" s="366"/>
    </row>
    <row r="1026" spans="1:6" x14ac:dyDescent="0.2">
      <c r="A1026" s="363"/>
      <c r="B1026" s="364"/>
      <c r="C1026" s="365"/>
      <c r="D1026" s="366"/>
      <c r="E1026" s="366"/>
      <c r="F1026" s="366"/>
    </row>
    <row r="1027" spans="1:6" x14ac:dyDescent="0.2">
      <c r="A1027" s="363"/>
      <c r="B1027" s="364"/>
      <c r="C1027" s="365"/>
      <c r="D1027" s="366"/>
      <c r="E1027" s="366"/>
      <c r="F1027" s="366"/>
    </row>
    <row r="1028" spans="1:6" x14ac:dyDescent="0.2">
      <c r="A1028" s="363"/>
      <c r="B1028" s="364"/>
      <c r="C1028" s="365"/>
      <c r="D1028" s="366"/>
      <c r="E1028" s="366"/>
      <c r="F1028" s="366"/>
    </row>
    <row r="1029" spans="1:6" x14ac:dyDescent="0.2">
      <c r="A1029" s="363"/>
      <c r="B1029" s="364"/>
      <c r="C1029" s="365"/>
      <c r="D1029" s="366"/>
      <c r="E1029" s="366"/>
      <c r="F1029" s="366"/>
    </row>
    <row r="1030" spans="1:6" x14ac:dyDescent="0.2">
      <c r="A1030" s="363"/>
      <c r="B1030" s="364"/>
      <c r="C1030" s="365"/>
      <c r="D1030" s="366"/>
      <c r="E1030" s="366"/>
      <c r="F1030" s="366"/>
    </row>
    <row r="1031" spans="1:6" x14ac:dyDescent="0.2">
      <c r="A1031" s="363"/>
      <c r="B1031" s="364"/>
      <c r="C1031" s="365"/>
      <c r="D1031" s="366"/>
      <c r="E1031" s="366"/>
      <c r="F1031" s="366"/>
    </row>
    <row r="1032" spans="1:6" x14ac:dyDescent="0.2">
      <c r="A1032" s="363"/>
      <c r="B1032" s="364"/>
      <c r="C1032" s="365"/>
      <c r="D1032" s="366"/>
      <c r="E1032" s="366"/>
      <c r="F1032" s="366"/>
    </row>
    <row r="1033" spans="1:6" x14ac:dyDescent="0.2">
      <c r="A1033" s="363"/>
      <c r="B1033" s="364"/>
      <c r="C1033" s="365"/>
      <c r="D1033" s="366"/>
      <c r="E1033" s="366"/>
      <c r="F1033" s="366"/>
    </row>
    <row r="1034" spans="1:6" x14ac:dyDescent="0.2">
      <c r="A1034" s="363"/>
      <c r="B1034" s="364"/>
      <c r="C1034" s="365"/>
      <c r="D1034" s="366"/>
      <c r="E1034" s="366"/>
      <c r="F1034" s="366"/>
    </row>
    <row r="1035" spans="1:6" x14ac:dyDescent="0.2">
      <c r="A1035" s="363"/>
      <c r="B1035" s="364"/>
      <c r="C1035" s="365"/>
      <c r="D1035" s="366"/>
      <c r="E1035" s="366"/>
      <c r="F1035" s="366"/>
    </row>
    <row r="1036" spans="1:6" x14ac:dyDescent="0.2">
      <c r="A1036" s="363"/>
      <c r="B1036" s="364"/>
      <c r="C1036" s="365"/>
      <c r="D1036" s="366"/>
      <c r="E1036" s="366"/>
      <c r="F1036" s="366"/>
    </row>
    <row r="1037" spans="1:6" x14ac:dyDescent="0.2">
      <c r="A1037" s="363"/>
      <c r="B1037" s="364"/>
      <c r="C1037" s="365"/>
      <c r="D1037" s="366"/>
      <c r="E1037" s="366"/>
      <c r="F1037" s="366"/>
    </row>
    <row r="1038" spans="1:6" x14ac:dyDescent="0.2">
      <c r="A1038" s="363"/>
      <c r="B1038" s="364"/>
      <c r="C1038" s="365"/>
      <c r="D1038" s="366"/>
      <c r="E1038" s="366"/>
      <c r="F1038" s="366"/>
    </row>
    <row r="1039" spans="1:6" x14ac:dyDescent="0.2">
      <c r="A1039" s="363"/>
      <c r="B1039" s="364"/>
      <c r="C1039" s="365"/>
      <c r="D1039" s="366"/>
      <c r="E1039" s="366"/>
      <c r="F1039" s="366"/>
    </row>
    <row r="1040" spans="1:6" x14ac:dyDescent="0.2">
      <c r="A1040" s="363"/>
      <c r="B1040" s="364"/>
      <c r="C1040" s="365"/>
      <c r="D1040" s="366"/>
      <c r="E1040" s="366"/>
      <c r="F1040" s="366"/>
    </row>
    <row r="1041" spans="1:6" x14ac:dyDescent="0.2">
      <c r="A1041" s="363"/>
      <c r="B1041" s="364"/>
      <c r="C1041" s="365"/>
      <c r="D1041" s="366"/>
      <c r="E1041" s="366"/>
      <c r="F1041" s="366"/>
    </row>
    <row r="1042" spans="1:6" x14ac:dyDescent="0.2">
      <c r="A1042" s="363"/>
      <c r="B1042" s="364"/>
      <c r="C1042" s="365"/>
      <c r="D1042" s="366"/>
      <c r="E1042" s="366"/>
      <c r="F1042" s="366"/>
    </row>
    <row r="1043" spans="1:6" x14ac:dyDescent="0.2">
      <c r="A1043" s="363"/>
      <c r="B1043" s="364"/>
      <c r="C1043" s="365"/>
      <c r="D1043" s="366"/>
      <c r="E1043" s="366"/>
      <c r="F1043" s="366"/>
    </row>
    <row r="1044" spans="1:6" x14ac:dyDescent="0.2">
      <c r="A1044" s="363"/>
      <c r="B1044" s="364"/>
      <c r="C1044" s="365"/>
      <c r="D1044" s="366"/>
      <c r="E1044" s="366"/>
      <c r="F1044" s="366"/>
    </row>
    <row r="1045" spans="1:6" x14ac:dyDescent="0.2">
      <c r="A1045" s="363"/>
      <c r="B1045" s="364"/>
      <c r="C1045" s="365"/>
      <c r="D1045" s="366"/>
      <c r="E1045" s="366"/>
      <c r="F1045" s="366"/>
    </row>
    <row r="1046" spans="1:6" x14ac:dyDescent="0.2">
      <c r="A1046" s="363"/>
      <c r="B1046" s="364"/>
      <c r="C1046" s="365"/>
      <c r="D1046" s="366"/>
      <c r="E1046" s="366"/>
      <c r="F1046" s="366"/>
    </row>
    <row r="1047" spans="1:6" x14ac:dyDescent="0.2">
      <c r="A1047" s="363"/>
      <c r="B1047" s="364"/>
      <c r="C1047" s="365"/>
      <c r="D1047" s="366"/>
      <c r="E1047" s="366"/>
      <c r="F1047" s="366"/>
    </row>
    <row r="1048" spans="1:6" x14ac:dyDescent="0.2">
      <c r="A1048" s="363"/>
      <c r="B1048" s="364"/>
      <c r="C1048" s="365"/>
      <c r="D1048" s="366"/>
      <c r="E1048" s="366"/>
      <c r="F1048" s="366"/>
    </row>
    <row r="1049" spans="1:6" x14ac:dyDescent="0.2">
      <c r="A1049" s="363"/>
      <c r="B1049" s="364"/>
      <c r="C1049" s="365"/>
      <c r="D1049" s="366"/>
      <c r="E1049" s="366"/>
      <c r="F1049" s="366"/>
    </row>
    <row r="1050" spans="1:6" x14ac:dyDescent="0.2">
      <c r="A1050" s="363"/>
      <c r="B1050" s="364"/>
      <c r="C1050" s="365"/>
      <c r="D1050" s="366"/>
      <c r="E1050" s="366"/>
      <c r="F1050" s="366"/>
    </row>
    <row r="1051" spans="1:6" x14ac:dyDescent="0.2">
      <c r="A1051" s="363"/>
      <c r="B1051" s="364"/>
      <c r="C1051" s="365"/>
      <c r="D1051" s="366"/>
      <c r="E1051" s="366"/>
      <c r="F1051" s="366"/>
    </row>
    <row r="1052" spans="1:6" x14ac:dyDescent="0.2">
      <c r="A1052" s="363"/>
      <c r="B1052" s="364"/>
      <c r="C1052" s="365"/>
      <c r="D1052" s="366"/>
      <c r="E1052" s="366"/>
      <c r="F1052" s="366"/>
    </row>
    <row r="1053" spans="1:6" x14ac:dyDescent="0.2">
      <c r="A1053" s="363"/>
      <c r="B1053" s="364"/>
      <c r="C1053" s="365"/>
      <c r="D1053" s="366"/>
      <c r="E1053" s="366"/>
      <c r="F1053" s="366"/>
    </row>
    <row r="1054" spans="1:6" x14ac:dyDescent="0.2">
      <c r="A1054" s="363"/>
      <c r="B1054" s="364"/>
      <c r="C1054" s="365"/>
      <c r="D1054" s="366"/>
      <c r="E1054" s="366"/>
      <c r="F1054" s="366"/>
    </row>
    <row r="1055" spans="1:6" x14ac:dyDescent="0.2">
      <c r="A1055" s="363"/>
      <c r="B1055" s="364"/>
      <c r="C1055" s="365"/>
      <c r="D1055" s="366"/>
      <c r="E1055" s="366"/>
      <c r="F1055" s="366"/>
    </row>
    <row r="1056" spans="1:6" x14ac:dyDescent="0.2">
      <c r="A1056" s="363"/>
      <c r="B1056" s="364"/>
      <c r="C1056" s="365"/>
      <c r="D1056" s="366"/>
      <c r="E1056" s="366"/>
      <c r="F1056" s="366"/>
    </row>
    <row r="1057" spans="1:6" x14ac:dyDescent="0.2">
      <c r="A1057" s="363"/>
      <c r="B1057" s="364"/>
      <c r="C1057" s="365"/>
      <c r="D1057" s="366"/>
      <c r="E1057" s="366"/>
      <c r="F1057" s="366"/>
    </row>
    <row r="1058" spans="1:6" x14ac:dyDescent="0.2">
      <c r="A1058" s="363"/>
      <c r="B1058" s="364"/>
      <c r="C1058" s="365"/>
      <c r="D1058" s="366"/>
      <c r="E1058" s="366"/>
      <c r="F1058" s="366"/>
    </row>
    <row r="1059" spans="1:6" x14ac:dyDescent="0.2">
      <c r="A1059" s="363"/>
      <c r="B1059" s="364"/>
      <c r="C1059" s="365"/>
      <c r="D1059" s="366"/>
      <c r="E1059" s="366"/>
      <c r="F1059" s="366"/>
    </row>
    <row r="1060" spans="1:6" x14ac:dyDescent="0.2">
      <c r="A1060" s="363"/>
      <c r="B1060" s="364"/>
      <c r="C1060" s="365"/>
      <c r="D1060" s="366"/>
      <c r="E1060" s="366"/>
      <c r="F1060" s="366"/>
    </row>
    <row r="1061" spans="1:6" x14ac:dyDescent="0.2">
      <c r="A1061" s="363"/>
      <c r="B1061" s="364"/>
      <c r="C1061" s="365"/>
      <c r="D1061" s="366"/>
      <c r="E1061" s="366"/>
      <c r="F1061" s="366"/>
    </row>
    <row r="1062" spans="1:6" x14ac:dyDescent="0.2">
      <c r="A1062" s="363"/>
      <c r="B1062" s="364"/>
      <c r="C1062" s="365"/>
      <c r="D1062" s="366"/>
      <c r="E1062" s="366"/>
      <c r="F1062" s="366"/>
    </row>
    <row r="1063" spans="1:6" x14ac:dyDescent="0.2">
      <c r="A1063" s="363"/>
      <c r="B1063" s="364"/>
      <c r="C1063" s="365"/>
      <c r="D1063" s="366"/>
      <c r="E1063" s="366"/>
      <c r="F1063" s="366"/>
    </row>
    <row r="1064" spans="1:6" x14ac:dyDescent="0.2">
      <c r="A1064" s="363"/>
      <c r="B1064" s="364"/>
      <c r="C1064" s="365"/>
      <c r="D1064" s="366"/>
      <c r="E1064" s="366"/>
      <c r="F1064" s="366"/>
    </row>
    <row r="1065" spans="1:6" x14ac:dyDescent="0.2">
      <c r="A1065" s="363"/>
      <c r="B1065" s="364"/>
      <c r="C1065" s="365"/>
      <c r="D1065" s="366"/>
      <c r="E1065" s="366"/>
      <c r="F1065" s="366"/>
    </row>
    <row r="1066" spans="1:6" x14ac:dyDescent="0.2">
      <c r="A1066" s="363"/>
      <c r="B1066" s="364"/>
      <c r="C1066" s="365"/>
      <c r="D1066" s="366"/>
      <c r="E1066" s="366"/>
      <c r="F1066" s="366"/>
    </row>
    <row r="1067" spans="1:6" x14ac:dyDescent="0.2">
      <c r="A1067" s="363"/>
      <c r="B1067" s="364"/>
      <c r="C1067" s="365"/>
      <c r="D1067" s="366"/>
      <c r="E1067" s="366"/>
      <c r="F1067" s="366"/>
    </row>
    <row r="1068" spans="1:6" x14ac:dyDescent="0.2">
      <c r="A1068" s="363"/>
      <c r="B1068" s="364"/>
      <c r="C1068" s="365"/>
      <c r="D1068" s="366"/>
      <c r="E1068" s="366"/>
      <c r="F1068" s="366"/>
    </row>
    <row r="1069" spans="1:6" x14ac:dyDescent="0.2">
      <c r="A1069" s="363"/>
      <c r="B1069" s="364"/>
      <c r="C1069" s="365"/>
      <c r="D1069" s="366"/>
      <c r="E1069" s="366"/>
      <c r="F1069" s="366"/>
    </row>
    <row r="1070" spans="1:6" x14ac:dyDescent="0.2">
      <c r="A1070" s="363"/>
      <c r="B1070" s="364"/>
      <c r="C1070" s="365"/>
      <c r="D1070" s="366"/>
      <c r="E1070" s="366"/>
      <c r="F1070" s="366"/>
    </row>
    <row r="1071" spans="1:6" x14ac:dyDescent="0.2">
      <c r="A1071" s="363"/>
      <c r="B1071" s="364"/>
      <c r="C1071" s="365"/>
      <c r="D1071" s="366"/>
      <c r="E1071" s="366"/>
      <c r="F1071" s="366"/>
    </row>
    <row r="1072" spans="1:6" x14ac:dyDescent="0.2">
      <c r="A1072" s="363"/>
      <c r="B1072" s="364"/>
      <c r="C1072" s="365"/>
      <c r="D1072" s="366"/>
      <c r="E1072" s="366"/>
      <c r="F1072" s="366"/>
    </row>
    <row r="1073" spans="1:6" x14ac:dyDescent="0.2">
      <c r="A1073" s="363"/>
      <c r="B1073" s="364"/>
      <c r="C1073" s="365"/>
      <c r="D1073" s="366"/>
      <c r="E1073" s="366"/>
      <c r="F1073" s="366"/>
    </row>
    <row r="1074" spans="1:6" x14ac:dyDescent="0.2">
      <c r="A1074" s="363"/>
      <c r="B1074" s="364"/>
      <c r="C1074" s="365"/>
      <c r="D1074" s="366"/>
      <c r="E1074" s="366"/>
      <c r="F1074" s="366"/>
    </row>
    <row r="1075" spans="1:6" x14ac:dyDescent="0.2">
      <c r="A1075" s="363"/>
      <c r="B1075" s="364"/>
      <c r="C1075" s="365"/>
      <c r="D1075" s="366"/>
      <c r="E1075" s="366"/>
      <c r="F1075" s="366"/>
    </row>
    <row r="1076" spans="1:6" x14ac:dyDescent="0.2">
      <c r="A1076" s="363"/>
      <c r="B1076" s="364"/>
      <c r="C1076" s="365"/>
      <c r="D1076" s="366"/>
      <c r="E1076" s="366"/>
      <c r="F1076" s="366"/>
    </row>
    <row r="1077" spans="1:6" x14ac:dyDescent="0.2">
      <c r="A1077" s="363"/>
      <c r="B1077" s="364"/>
      <c r="C1077" s="365"/>
      <c r="D1077" s="366"/>
      <c r="E1077" s="366"/>
      <c r="F1077" s="366"/>
    </row>
    <row r="1078" spans="1:6" x14ac:dyDescent="0.2">
      <c r="A1078" s="363"/>
      <c r="B1078" s="364"/>
      <c r="C1078" s="365"/>
      <c r="D1078" s="366"/>
      <c r="E1078" s="366"/>
      <c r="F1078" s="366"/>
    </row>
    <row r="1079" spans="1:6" x14ac:dyDescent="0.2">
      <c r="A1079" s="363"/>
      <c r="B1079" s="364"/>
      <c r="C1079" s="365"/>
      <c r="D1079" s="366"/>
      <c r="E1079" s="366"/>
      <c r="F1079" s="366"/>
    </row>
    <row r="1080" spans="1:6" x14ac:dyDescent="0.2">
      <c r="A1080" s="363"/>
      <c r="B1080" s="364"/>
      <c r="C1080" s="365"/>
      <c r="D1080" s="366"/>
      <c r="E1080" s="366"/>
      <c r="F1080" s="366"/>
    </row>
    <row r="1081" spans="1:6" x14ac:dyDescent="0.2">
      <c r="A1081" s="363"/>
      <c r="B1081" s="364"/>
      <c r="C1081" s="365"/>
      <c r="D1081" s="366"/>
      <c r="E1081" s="366"/>
      <c r="F1081" s="366"/>
    </row>
    <row r="1082" spans="1:6" x14ac:dyDescent="0.2">
      <c r="A1082" s="363"/>
      <c r="B1082" s="364"/>
      <c r="C1082" s="365"/>
      <c r="D1082" s="366"/>
      <c r="E1082" s="366"/>
      <c r="F1082" s="366"/>
    </row>
    <row r="1083" spans="1:6" x14ac:dyDescent="0.2">
      <c r="A1083" s="363"/>
      <c r="B1083" s="364"/>
      <c r="C1083" s="365"/>
      <c r="D1083" s="366"/>
      <c r="E1083" s="366"/>
      <c r="F1083" s="366"/>
    </row>
    <row r="1084" spans="1:6" x14ac:dyDescent="0.2">
      <c r="A1084" s="363"/>
      <c r="B1084" s="364"/>
      <c r="C1084" s="365"/>
      <c r="D1084" s="366"/>
      <c r="E1084" s="366"/>
      <c r="F1084" s="366"/>
    </row>
    <row r="1085" spans="1:6" x14ac:dyDescent="0.2">
      <c r="A1085" s="363"/>
      <c r="B1085" s="364"/>
      <c r="C1085" s="365"/>
      <c r="D1085" s="366"/>
      <c r="E1085" s="366"/>
      <c r="F1085" s="366"/>
    </row>
    <row r="1086" spans="1:6" x14ac:dyDescent="0.2">
      <c r="A1086" s="363"/>
      <c r="B1086" s="364"/>
      <c r="C1086" s="365"/>
      <c r="D1086" s="366"/>
      <c r="E1086" s="366"/>
      <c r="F1086" s="366"/>
    </row>
    <row r="1087" spans="1:6" x14ac:dyDescent="0.2">
      <c r="A1087" s="363"/>
      <c r="B1087" s="364"/>
      <c r="C1087" s="365"/>
      <c r="D1087" s="366"/>
      <c r="E1087" s="366"/>
      <c r="F1087" s="366"/>
    </row>
    <row r="1088" spans="1:6" x14ac:dyDescent="0.2">
      <c r="A1088" s="363"/>
      <c r="B1088" s="364"/>
      <c r="C1088" s="365"/>
      <c r="D1088" s="366"/>
      <c r="E1088" s="366"/>
      <c r="F1088" s="366"/>
    </row>
    <row r="1089" spans="1:6" x14ac:dyDescent="0.2">
      <c r="A1089" s="363"/>
      <c r="B1089" s="364"/>
      <c r="C1089" s="365"/>
      <c r="D1089" s="366"/>
      <c r="E1089" s="366"/>
      <c r="F1089" s="366"/>
    </row>
    <row r="1090" spans="1:6" x14ac:dyDescent="0.2">
      <c r="A1090" s="363"/>
      <c r="B1090" s="364"/>
      <c r="C1090" s="365"/>
      <c r="D1090" s="366"/>
      <c r="E1090" s="366"/>
      <c r="F1090" s="366"/>
    </row>
    <row r="1091" spans="1:6" x14ac:dyDescent="0.2">
      <c r="A1091" s="363"/>
      <c r="B1091" s="364"/>
      <c r="C1091" s="365"/>
      <c r="D1091" s="366"/>
      <c r="E1091" s="366"/>
      <c r="F1091" s="366"/>
    </row>
    <row r="1092" spans="1:6" x14ac:dyDescent="0.2">
      <c r="A1092" s="363"/>
      <c r="B1092" s="364"/>
      <c r="C1092" s="365"/>
      <c r="D1092" s="366"/>
      <c r="E1092" s="366"/>
      <c r="F1092" s="366"/>
    </row>
    <row r="1093" spans="1:6" x14ac:dyDescent="0.2">
      <c r="A1093" s="363"/>
      <c r="B1093" s="364"/>
      <c r="C1093" s="365"/>
      <c r="D1093" s="366"/>
      <c r="E1093" s="366"/>
      <c r="F1093" s="366"/>
    </row>
    <row r="1094" spans="1:6" x14ac:dyDescent="0.2">
      <c r="A1094" s="363"/>
      <c r="B1094" s="364"/>
      <c r="C1094" s="365"/>
      <c r="D1094" s="366"/>
      <c r="E1094" s="366"/>
      <c r="F1094" s="366"/>
    </row>
    <row r="1095" spans="1:6" x14ac:dyDescent="0.2">
      <c r="A1095" s="363"/>
      <c r="B1095" s="364"/>
      <c r="C1095" s="365"/>
      <c r="D1095" s="366"/>
      <c r="E1095" s="366"/>
      <c r="F1095" s="366"/>
    </row>
    <row r="1096" spans="1:6" x14ac:dyDescent="0.2">
      <c r="A1096" s="363"/>
      <c r="B1096" s="364"/>
      <c r="C1096" s="365"/>
      <c r="D1096" s="366"/>
      <c r="E1096" s="366"/>
      <c r="F1096" s="366"/>
    </row>
    <row r="1097" spans="1:6" x14ac:dyDescent="0.2">
      <c r="A1097" s="363"/>
      <c r="B1097" s="364"/>
      <c r="C1097" s="365"/>
      <c r="D1097" s="366"/>
      <c r="E1097" s="366"/>
      <c r="F1097" s="366"/>
    </row>
    <row r="1098" spans="1:6" x14ac:dyDescent="0.2">
      <c r="A1098" s="363"/>
      <c r="B1098" s="364"/>
      <c r="C1098" s="365"/>
      <c r="D1098" s="366"/>
      <c r="E1098" s="366"/>
      <c r="F1098" s="366"/>
    </row>
    <row r="1099" spans="1:6" x14ac:dyDescent="0.2">
      <c r="A1099" s="363"/>
      <c r="B1099" s="364"/>
      <c r="C1099" s="365"/>
      <c r="D1099" s="366"/>
      <c r="E1099" s="366"/>
      <c r="F1099" s="366"/>
    </row>
    <row r="1100" spans="1:6" x14ac:dyDescent="0.2">
      <c r="A1100" s="363"/>
      <c r="B1100" s="364"/>
      <c r="C1100" s="365"/>
      <c r="D1100" s="366"/>
      <c r="E1100" s="366"/>
      <c r="F1100" s="366"/>
    </row>
    <row r="1101" spans="1:6" x14ac:dyDescent="0.2">
      <c r="A1101" s="363"/>
      <c r="B1101" s="364"/>
      <c r="C1101" s="365"/>
      <c r="D1101" s="366"/>
      <c r="E1101" s="366"/>
      <c r="F1101" s="366"/>
    </row>
    <row r="1102" spans="1:6" x14ac:dyDescent="0.2">
      <c r="A1102" s="363"/>
      <c r="B1102" s="364"/>
      <c r="C1102" s="365"/>
      <c r="D1102" s="366"/>
      <c r="E1102" s="366"/>
      <c r="F1102" s="366"/>
    </row>
    <row r="1103" spans="1:6" x14ac:dyDescent="0.2">
      <c r="A1103" s="363"/>
      <c r="B1103" s="364"/>
      <c r="C1103" s="365"/>
      <c r="D1103" s="366"/>
      <c r="E1103" s="366"/>
      <c r="F1103" s="366"/>
    </row>
    <row r="1104" spans="1:6" x14ac:dyDescent="0.2">
      <c r="A1104" s="363"/>
      <c r="B1104" s="364"/>
      <c r="C1104" s="365"/>
      <c r="D1104" s="366"/>
      <c r="E1104" s="366"/>
      <c r="F1104" s="366"/>
    </row>
    <row r="1105" spans="1:6" x14ac:dyDescent="0.2">
      <c r="A1105" s="363"/>
      <c r="B1105" s="364"/>
      <c r="C1105" s="365"/>
      <c r="D1105" s="366"/>
      <c r="E1105" s="366"/>
      <c r="F1105" s="366"/>
    </row>
    <row r="1106" spans="1:6" x14ac:dyDescent="0.2">
      <c r="A1106" s="363"/>
      <c r="B1106" s="364"/>
      <c r="C1106" s="365"/>
      <c r="D1106" s="366"/>
      <c r="E1106" s="366"/>
      <c r="F1106" s="366"/>
    </row>
    <row r="1107" spans="1:6" x14ac:dyDescent="0.2">
      <c r="A1107" s="363"/>
      <c r="B1107" s="364"/>
      <c r="C1107" s="365"/>
      <c r="D1107" s="366"/>
      <c r="E1107" s="366"/>
      <c r="F1107" s="366"/>
    </row>
    <row r="1108" spans="1:6" x14ac:dyDescent="0.2">
      <c r="A1108" s="363"/>
      <c r="B1108" s="364"/>
      <c r="C1108" s="365"/>
      <c r="D1108" s="366"/>
      <c r="E1108" s="366"/>
      <c r="F1108" s="366"/>
    </row>
    <row r="1109" spans="1:6" x14ac:dyDescent="0.2">
      <c r="A1109" s="363"/>
      <c r="B1109" s="364"/>
      <c r="C1109" s="365"/>
      <c r="D1109" s="366"/>
      <c r="E1109" s="366"/>
      <c r="F1109" s="366"/>
    </row>
    <row r="1110" spans="1:6" x14ac:dyDescent="0.2">
      <c r="A1110" s="363"/>
      <c r="B1110" s="364"/>
      <c r="C1110" s="365"/>
      <c r="D1110" s="366"/>
      <c r="E1110" s="366"/>
      <c r="F1110" s="366"/>
    </row>
    <row r="1111" spans="1:6" x14ac:dyDescent="0.2">
      <c r="A1111" s="363"/>
      <c r="B1111" s="364"/>
      <c r="C1111" s="365"/>
      <c r="D1111" s="366"/>
      <c r="E1111" s="366"/>
      <c r="F1111" s="366"/>
    </row>
    <row r="1112" spans="1:6" x14ac:dyDescent="0.2">
      <c r="A1112" s="363"/>
      <c r="B1112" s="364"/>
      <c r="C1112" s="365"/>
      <c r="D1112" s="366"/>
      <c r="E1112" s="366"/>
      <c r="F1112" s="366"/>
    </row>
    <row r="1113" spans="1:6" x14ac:dyDescent="0.2">
      <c r="A1113" s="363"/>
      <c r="B1113" s="364"/>
      <c r="C1113" s="365"/>
      <c r="D1113" s="366"/>
      <c r="E1113" s="366"/>
      <c r="F1113" s="366"/>
    </row>
    <row r="1114" spans="1:6" x14ac:dyDescent="0.2">
      <c r="A1114" s="363"/>
      <c r="B1114" s="364"/>
      <c r="C1114" s="365"/>
      <c r="D1114" s="366"/>
      <c r="E1114" s="366"/>
      <c r="F1114" s="366"/>
    </row>
    <row r="1115" spans="1:6" x14ac:dyDescent="0.2">
      <c r="A1115" s="363"/>
      <c r="B1115" s="364"/>
      <c r="C1115" s="365"/>
      <c r="D1115" s="366"/>
      <c r="E1115" s="366"/>
      <c r="F1115" s="366"/>
    </row>
    <row r="1116" spans="1:6" x14ac:dyDescent="0.2">
      <c r="A1116" s="363"/>
      <c r="B1116" s="364"/>
      <c r="C1116" s="365"/>
      <c r="D1116" s="366"/>
      <c r="E1116" s="366"/>
      <c r="F1116" s="366"/>
    </row>
    <row r="1117" spans="1:6" x14ac:dyDescent="0.2">
      <c r="A1117" s="363"/>
      <c r="B1117" s="364"/>
      <c r="C1117" s="365"/>
      <c r="D1117" s="366"/>
      <c r="E1117" s="366"/>
      <c r="F1117" s="366"/>
    </row>
    <row r="1118" spans="1:6" x14ac:dyDescent="0.2">
      <c r="A1118" s="363"/>
      <c r="B1118" s="364"/>
      <c r="C1118" s="365"/>
      <c r="D1118" s="366"/>
      <c r="E1118" s="366"/>
      <c r="F1118" s="366"/>
    </row>
    <row r="1119" spans="1:6" x14ac:dyDescent="0.2">
      <c r="A1119" s="363"/>
      <c r="B1119" s="364"/>
      <c r="C1119" s="365"/>
      <c r="D1119" s="366"/>
      <c r="E1119" s="366"/>
      <c r="F1119" s="366"/>
    </row>
    <row r="1120" spans="1:6" x14ac:dyDescent="0.2">
      <c r="A1120" s="363"/>
      <c r="B1120" s="364"/>
      <c r="C1120" s="365"/>
      <c r="D1120" s="366"/>
      <c r="E1120" s="366"/>
      <c r="F1120" s="366"/>
    </row>
    <row r="1121" spans="1:6" x14ac:dyDescent="0.2">
      <c r="A1121" s="363"/>
      <c r="B1121" s="364"/>
      <c r="C1121" s="365"/>
      <c r="D1121" s="366"/>
      <c r="E1121" s="366"/>
      <c r="F1121" s="366"/>
    </row>
    <row r="1122" spans="1:6" x14ac:dyDescent="0.2">
      <c r="A1122" s="363"/>
      <c r="B1122" s="364"/>
      <c r="C1122" s="365"/>
      <c r="D1122" s="366"/>
      <c r="E1122" s="366"/>
      <c r="F1122" s="366"/>
    </row>
    <row r="1123" spans="1:6" x14ac:dyDescent="0.2">
      <c r="A1123" s="363"/>
      <c r="B1123" s="364"/>
      <c r="C1123" s="365"/>
      <c r="D1123" s="366"/>
      <c r="E1123" s="366"/>
      <c r="F1123" s="366"/>
    </row>
    <row r="1124" spans="1:6" x14ac:dyDescent="0.2">
      <c r="A1124" s="363"/>
      <c r="B1124" s="364"/>
      <c r="C1124" s="365"/>
      <c r="D1124" s="366"/>
      <c r="E1124" s="366"/>
      <c r="F1124" s="366"/>
    </row>
    <row r="1125" spans="1:6" x14ac:dyDescent="0.2">
      <c r="A1125" s="363"/>
      <c r="B1125" s="364"/>
      <c r="C1125" s="365"/>
      <c r="D1125" s="366"/>
      <c r="E1125" s="366"/>
      <c r="F1125" s="366"/>
    </row>
    <row r="1126" spans="1:6" x14ac:dyDescent="0.2">
      <c r="A1126" s="363"/>
      <c r="B1126" s="364"/>
      <c r="C1126" s="365"/>
      <c r="D1126" s="366"/>
      <c r="E1126" s="366"/>
      <c r="F1126" s="366"/>
    </row>
    <row r="1127" spans="1:6" x14ac:dyDescent="0.2">
      <c r="A1127" s="363"/>
      <c r="B1127" s="364"/>
      <c r="C1127" s="365"/>
      <c r="D1127" s="366"/>
      <c r="E1127" s="366"/>
      <c r="F1127" s="366"/>
    </row>
    <row r="1128" spans="1:6" x14ac:dyDescent="0.2">
      <c r="A1128" s="363"/>
      <c r="B1128" s="364"/>
      <c r="C1128" s="365"/>
      <c r="D1128" s="366"/>
      <c r="E1128" s="366"/>
      <c r="F1128" s="366"/>
    </row>
    <row r="1129" spans="1:6" x14ac:dyDescent="0.2">
      <c r="A1129" s="363"/>
      <c r="B1129" s="364"/>
      <c r="C1129" s="365"/>
      <c r="D1129" s="366"/>
      <c r="E1129" s="366"/>
      <c r="F1129" s="366"/>
    </row>
    <row r="1130" spans="1:6" x14ac:dyDescent="0.2">
      <c r="A1130" s="363"/>
      <c r="B1130" s="364"/>
      <c r="C1130" s="365"/>
      <c r="D1130" s="366"/>
      <c r="E1130" s="366"/>
      <c r="F1130" s="366"/>
    </row>
    <row r="1131" spans="1:6" x14ac:dyDescent="0.2">
      <c r="A1131" s="363"/>
      <c r="B1131" s="364"/>
      <c r="C1131" s="365"/>
      <c r="D1131" s="366"/>
      <c r="E1131" s="366"/>
      <c r="F1131" s="366"/>
    </row>
    <row r="1132" spans="1:6" x14ac:dyDescent="0.2">
      <c r="A1132" s="363"/>
      <c r="B1132" s="364"/>
      <c r="C1132" s="365"/>
      <c r="D1132" s="366"/>
      <c r="E1132" s="366"/>
      <c r="F1132" s="366"/>
    </row>
    <row r="1133" spans="1:6" x14ac:dyDescent="0.2">
      <c r="A1133" s="363"/>
      <c r="B1133" s="364"/>
      <c r="C1133" s="365"/>
      <c r="D1133" s="366"/>
      <c r="E1133" s="366"/>
      <c r="F1133" s="366"/>
    </row>
    <row r="1134" spans="1:6" x14ac:dyDescent="0.2">
      <c r="A1134" s="363"/>
      <c r="B1134" s="364"/>
      <c r="C1134" s="365"/>
      <c r="D1134" s="366"/>
      <c r="E1134" s="366"/>
      <c r="F1134" s="366"/>
    </row>
    <row r="1135" spans="1:6" x14ac:dyDescent="0.2">
      <c r="A1135" s="363"/>
      <c r="B1135" s="364"/>
      <c r="C1135" s="365"/>
      <c r="D1135" s="366"/>
      <c r="E1135" s="366"/>
      <c r="F1135" s="366"/>
    </row>
    <row r="1136" spans="1:6" x14ac:dyDescent="0.2">
      <c r="A1136" s="363"/>
      <c r="B1136" s="364"/>
      <c r="C1136" s="365"/>
      <c r="D1136" s="366"/>
      <c r="E1136" s="366"/>
      <c r="F1136" s="366"/>
    </row>
    <row r="1137" spans="1:6" x14ac:dyDescent="0.2">
      <c r="A1137" s="363"/>
      <c r="B1137" s="364"/>
      <c r="C1137" s="365"/>
      <c r="D1137" s="366"/>
      <c r="E1137" s="366"/>
      <c r="F1137" s="366"/>
    </row>
    <row r="1138" spans="1:6" x14ac:dyDescent="0.2">
      <c r="A1138" s="363"/>
      <c r="B1138" s="364"/>
      <c r="C1138" s="365"/>
      <c r="D1138" s="366"/>
      <c r="E1138" s="366"/>
      <c r="F1138" s="366"/>
    </row>
    <row r="1139" spans="1:6" x14ac:dyDescent="0.2">
      <c r="A1139" s="363"/>
      <c r="B1139" s="364"/>
      <c r="C1139" s="365"/>
      <c r="D1139" s="366"/>
      <c r="E1139" s="366"/>
      <c r="F1139" s="366"/>
    </row>
    <row r="1140" spans="1:6" x14ac:dyDescent="0.2">
      <c r="A1140" s="363"/>
      <c r="B1140" s="364"/>
      <c r="C1140" s="365"/>
      <c r="D1140" s="366"/>
      <c r="E1140" s="366"/>
      <c r="F1140" s="366"/>
    </row>
    <row r="1141" spans="1:6" x14ac:dyDescent="0.2">
      <c r="A1141" s="363"/>
      <c r="B1141" s="364"/>
      <c r="C1141" s="365"/>
      <c r="D1141" s="366"/>
      <c r="E1141" s="366"/>
      <c r="F1141" s="366"/>
    </row>
    <row r="1142" spans="1:6" x14ac:dyDescent="0.2">
      <c r="A1142" s="363"/>
      <c r="B1142" s="364"/>
      <c r="C1142" s="365"/>
      <c r="D1142" s="366"/>
      <c r="E1142" s="366"/>
      <c r="F1142" s="366"/>
    </row>
    <row r="1143" spans="1:6" x14ac:dyDescent="0.2">
      <c r="A1143" s="363"/>
      <c r="B1143" s="364"/>
      <c r="C1143" s="365"/>
      <c r="D1143" s="366"/>
      <c r="E1143" s="366"/>
      <c r="F1143" s="366"/>
    </row>
    <row r="1144" spans="1:6" x14ac:dyDescent="0.2">
      <c r="A1144" s="363"/>
      <c r="B1144" s="364"/>
      <c r="C1144" s="365"/>
      <c r="D1144" s="366"/>
      <c r="E1144" s="366"/>
      <c r="F1144" s="366"/>
    </row>
    <row r="1145" spans="1:6" x14ac:dyDescent="0.2">
      <c r="A1145" s="363"/>
      <c r="B1145" s="364"/>
      <c r="C1145" s="365"/>
      <c r="D1145" s="366"/>
      <c r="E1145" s="366"/>
      <c r="F1145" s="366"/>
    </row>
    <row r="1146" spans="1:6" x14ac:dyDescent="0.2">
      <c r="A1146" s="363"/>
      <c r="B1146" s="364"/>
      <c r="C1146" s="365"/>
      <c r="D1146" s="366"/>
      <c r="E1146" s="366"/>
      <c r="F1146" s="366"/>
    </row>
    <row r="1147" spans="1:6" x14ac:dyDescent="0.2">
      <c r="A1147" s="363"/>
      <c r="B1147" s="364"/>
      <c r="C1147" s="365"/>
      <c r="D1147" s="366"/>
      <c r="E1147" s="366"/>
      <c r="F1147" s="366"/>
    </row>
    <row r="1148" spans="1:6" x14ac:dyDescent="0.2">
      <c r="A1148" s="363"/>
      <c r="B1148" s="364"/>
      <c r="C1148" s="365"/>
      <c r="D1148" s="366"/>
      <c r="E1148" s="366"/>
      <c r="F1148" s="366"/>
    </row>
    <row r="1149" spans="1:6" x14ac:dyDescent="0.2">
      <c r="A1149" s="363"/>
      <c r="B1149" s="364"/>
      <c r="C1149" s="365"/>
      <c r="D1149" s="366"/>
      <c r="E1149" s="366"/>
      <c r="F1149" s="366"/>
    </row>
    <row r="1150" spans="1:6" x14ac:dyDescent="0.2">
      <c r="A1150" s="363"/>
      <c r="B1150" s="364"/>
      <c r="C1150" s="365"/>
      <c r="D1150" s="366"/>
      <c r="E1150" s="366"/>
      <c r="F1150" s="366"/>
    </row>
    <row r="1151" spans="1:6" x14ac:dyDescent="0.2">
      <c r="A1151" s="363"/>
      <c r="B1151" s="364"/>
      <c r="C1151" s="365"/>
      <c r="D1151" s="366"/>
      <c r="E1151" s="366"/>
      <c r="F1151" s="366"/>
    </row>
    <row r="1152" spans="1:6" x14ac:dyDescent="0.2">
      <c r="A1152" s="363"/>
      <c r="B1152" s="364"/>
      <c r="C1152" s="365"/>
      <c r="D1152" s="366"/>
      <c r="E1152" s="366"/>
      <c r="F1152" s="366"/>
    </row>
    <row r="1153" spans="1:6" x14ac:dyDescent="0.2">
      <c r="A1153" s="363"/>
      <c r="B1153" s="364"/>
      <c r="C1153" s="365"/>
      <c r="D1153" s="366"/>
      <c r="E1153" s="366"/>
      <c r="F1153" s="366"/>
    </row>
    <row r="1154" spans="1:6" x14ac:dyDescent="0.2">
      <c r="A1154" s="363"/>
      <c r="B1154" s="364"/>
      <c r="C1154" s="365"/>
      <c r="D1154" s="366"/>
      <c r="E1154" s="366"/>
      <c r="F1154" s="366"/>
    </row>
    <row r="1155" spans="1:6" x14ac:dyDescent="0.2">
      <c r="A1155" s="363"/>
      <c r="B1155" s="364"/>
      <c r="C1155" s="365"/>
      <c r="D1155" s="366"/>
      <c r="E1155" s="366"/>
      <c r="F1155" s="366"/>
    </row>
    <row r="1156" spans="1:6" x14ac:dyDescent="0.2">
      <c r="A1156" s="363"/>
      <c r="B1156" s="364"/>
      <c r="C1156" s="365"/>
      <c r="D1156" s="366"/>
      <c r="E1156" s="366"/>
      <c r="F1156" s="366"/>
    </row>
    <row r="1157" spans="1:6" x14ac:dyDescent="0.2">
      <c r="A1157" s="363"/>
      <c r="B1157" s="364"/>
      <c r="C1157" s="365"/>
      <c r="D1157" s="366"/>
      <c r="E1157" s="366"/>
      <c r="F1157" s="366"/>
    </row>
    <row r="1158" spans="1:6" x14ac:dyDescent="0.2">
      <c r="A1158" s="363"/>
      <c r="B1158" s="364"/>
      <c r="C1158" s="365"/>
      <c r="D1158" s="366"/>
      <c r="E1158" s="366"/>
      <c r="F1158" s="366"/>
    </row>
    <row r="1159" spans="1:6" x14ac:dyDescent="0.2">
      <c r="A1159" s="363"/>
      <c r="B1159" s="364"/>
      <c r="C1159" s="365"/>
      <c r="D1159" s="366"/>
      <c r="E1159" s="366"/>
      <c r="F1159" s="366"/>
    </row>
    <row r="1160" spans="1:6" x14ac:dyDescent="0.2">
      <c r="A1160" s="363"/>
      <c r="B1160" s="364"/>
      <c r="C1160" s="365"/>
      <c r="D1160" s="366"/>
      <c r="E1160" s="366"/>
      <c r="F1160" s="366"/>
    </row>
    <row r="1161" spans="1:6" x14ac:dyDescent="0.2">
      <c r="A1161" s="363"/>
      <c r="B1161" s="364"/>
      <c r="C1161" s="365"/>
      <c r="D1161" s="366"/>
      <c r="E1161" s="366"/>
      <c r="F1161" s="366"/>
    </row>
    <row r="1162" spans="1:6" x14ac:dyDescent="0.2">
      <c r="A1162" s="363"/>
      <c r="B1162" s="364"/>
      <c r="C1162" s="365"/>
      <c r="D1162" s="366"/>
      <c r="E1162" s="366"/>
      <c r="F1162" s="366"/>
    </row>
    <row r="1163" spans="1:6" x14ac:dyDescent="0.2">
      <c r="A1163" s="363"/>
      <c r="B1163" s="364"/>
      <c r="C1163" s="365"/>
      <c r="D1163" s="366"/>
      <c r="E1163" s="366"/>
      <c r="F1163" s="366"/>
    </row>
    <row r="1164" spans="1:6" x14ac:dyDescent="0.2">
      <c r="A1164" s="363"/>
      <c r="B1164" s="364"/>
      <c r="C1164" s="365"/>
      <c r="D1164" s="366"/>
      <c r="E1164" s="366"/>
      <c r="F1164" s="366"/>
    </row>
    <row r="1165" spans="1:6" x14ac:dyDescent="0.2">
      <c r="A1165" s="363"/>
      <c r="B1165" s="364"/>
      <c r="C1165" s="365"/>
      <c r="D1165" s="366"/>
      <c r="E1165" s="366"/>
      <c r="F1165" s="366"/>
    </row>
    <row r="1166" spans="1:6" x14ac:dyDescent="0.2">
      <c r="A1166" s="363"/>
      <c r="B1166" s="364"/>
      <c r="C1166" s="365"/>
      <c r="D1166" s="366"/>
      <c r="E1166" s="366"/>
      <c r="F1166" s="366"/>
    </row>
    <row r="1167" spans="1:6" x14ac:dyDescent="0.2">
      <c r="A1167" s="363"/>
      <c r="B1167" s="364"/>
      <c r="C1167" s="365"/>
      <c r="D1167" s="366"/>
      <c r="E1167" s="366"/>
      <c r="F1167" s="366"/>
    </row>
    <row r="1168" spans="1:6" x14ac:dyDescent="0.2">
      <c r="A1168" s="363"/>
      <c r="B1168" s="364"/>
      <c r="C1168" s="365"/>
      <c r="D1168" s="366"/>
      <c r="E1168" s="366"/>
      <c r="F1168" s="366"/>
    </row>
    <row r="1169" spans="1:6" x14ac:dyDescent="0.2">
      <c r="A1169" s="363"/>
      <c r="B1169" s="364"/>
      <c r="C1169" s="365"/>
      <c r="D1169" s="366"/>
      <c r="E1169" s="366"/>
      <c r="F1169" s="366"/>
    </row>
    <row r="1170" spans="1:6" x14ac:dyDescent="0.2">
      <c r="A1170" s="363"/>
      <c r="B1170" s="364"/>
      <c r="C1170" s="365"/>
      <c r="D1170" s="366"/>
      <c r="E1170" s="366"/>
      <c r="F1170" s="366"/>
    </row>
    <row r="1171" spans="1:6" x14ac:dyDescent="0.2">
      <c r="A1171" s="363"/>
      <c r="B1171" s="364"/>
      <c r="C1171" s="365"/>
      <c r="D1171" s="366"/>
      <c r="E1171" s="366"/>
      <c r="F1171" s="366"/>
    </row>
    <row r="1172" spans="1:6" x14ac:dyDescent="0.2">
      <c r="A1172" s="363"/>
      <c r="B1172" s="364"/>
      <c r="C1172" s="365"/>
      <c r="D1172" s="366"/>
      <c r="E1172" s="366"/>
      <c r="F1172" s="366"/>
    </row>
    <row r="1173" spans="1:6" x14ac:dyDescent="0.2">
      <c r="A1173" s="363"/>
      <c r="B1173" s="364"/>
      <c r="C1173" s="365"/>
      <c r="D1173" s="366"/>
      <c r="E1173" s="366"/>
      <c r="F1173" s="366"/>
    </row>
    <row r="1174" spans="1:6" x14ac:dyDescent="0.2">
      <c r="A1174" s="363"/>
      <c r="B1174" s="364"/>
      <c r="C1174" s="365"/>
      <c r="D1174" s="366"/>
      <c r="E1174" s="366"/>
      <c r="F1174" s="366"/>
    </row>
    <row r="1175" spans="1:6" x14ac:dyDescent="0.2">
      <c r="A1175" s="363"/>
      <c r="B1175" s="364"/>
      <c r="C1175" s="365"/>
      <c r="D1175" s="366"/>
      <c r="E1175" s="366"/>
      <c r="F1175" s="366"/>
    </row>
    <row r="1176" spans="1:6" x14ac:dyDescent="0.2">
      <c r="A1176" s="363"/>
      <c r="B1176" s="364"/>
      <c r="C1176" s="365"/>
      <c r="D1176" s="366"/>
      <c r="E1176" s="366"/>
      <c r="F1176" s="366"/>
    </row>
    <row r="1177" spans="1:6" x14ac:dyDescent="0.2">
      <c r="A1177" s="363"/>
      <c r="B1177" s="364"/>
      <c r="C1177" s="365"/>
      <c r="D1177" s="366"/>
      <c r="E1177" s="366"/>
      <c r="F1177" s="366"/>
    </row>
    <row r="1178" spans="1:6" x14ac:dyDescent="0.2">
      <c r="A1178" s="363"/>
      <c r="B1178" s="364"/>
      <c r="C1178" s="365"/>
      <c r="D1178" s="366"/>
      <c r="E1178" s="366"/>
      <c r="F1178" s="366"/>
    </row>
    <row r="1179" spans="1:6" x14ac:dyDescent="0.2">
      <c r="A1179" s="363"/>
      <c r="B1179" s="364"/>
      <c r="C1179" s="365"/>
      <c r="D1179" s="366"/>
      <c r="E1179" s="366"/>
      <c r="F1179" s="366"/>
    </row>
    <row r="1180" spans="1:6" x14ac:dyDescent="0.2">
      <c r="A1180" s="363"/>
      <c r="B1180" s="364"/>
      <c r="C1180" s="365"/>
      <c r="D1180" s="366"/>
      <c r="E1180" s="366"/>
      <c r="F1180" s="366"/>
    </row>
    <row r="1181" spans="1:6" x14ac:dyDescent="0.2">
      <c r="A1181" s="363"/>
      <c r="B1181" s="364"/>
      <c r="C1181" s="365"/>
      <c r="D1181" s="366"/>
      <c r="E1181" s="366"/>
      <c r="F1181" s="366"/>
    </row>
    <row r="1182" spans="1:6" x14ac:dyDescent="0.2">
      <c r="A1182" s="363"/>
      <c r="B1182" s="364"/>
      <c r="C1182" s="365"/>
      <c r="D1182" s="366"/>
      <c r="E1182" s="366"/>
      <c r="F1182" s="366"/>
    </row>
    <row r="1183" spans="1:6" x14ac:dyDescent="0.2">
      <c r="A1183" s="363"/>
      <c r="B1183" s="364"/>
      <c r="C1183" s="365"/>
      <c r="D1183" s="366"/>
      <c r="E1183" s="366"/>
      <c r="F1183" s="366"/>
    </row>
    <row r="1184" spans="1:6" x14ac:dyDescent="0.2">
      <c r="A1184" s="363"/>
      <c r="B1184" s="364"/>
      <c r="C1184" s="365"/>
      <c r="D1184" s="366"/>
      <c r="E1184" s="366"/>
      <c r="F1184" s="366"/>
    </row>
    <row r="1185" spans="1:6" x14ac:dyDescent="0.2">
      <c r="A1185" s="363"/>
      <c r="B1185" s="364"/>
      <c r="C1185" s="365"/>
      <c r="D1185" s="366"/>
      <c r="E1185" s="366"/>
      <c r="F1185" s="366"/>
    </row>
    <row r="1186" spans="1:6" x14ac:dyDescent="0.2">
      <c r="A1186" s="363"/>
      <c r="B1186" s="364"/>
      <c r="C1186" s="365"/>
      <c r="D1186" s="366"/>
      <c r="E1186" s="366"/>
      <c r="F1186" s="366"/>
    </row>
    <row r="1187" spans="1:6" x14ac:dyDescent="0.2">
      <c r="A1187" s="363"/>
      <c r="B1187" s="364"/>
      <c r="C1187" s="365"/>
      <c r="D1187" s="366"/>
      <c r="E1187" s="366"/>
      <c r="F1187" s="366"/>
    </row>
    <row r="1188" spans="1:6" x14ac:dyDescent="0.2">
      <c r="A1188" s="363"/>
      <c r="B1188" s="364"/>
      <c r="C1188" s="365"/>
      <c r="D1188" s="366"/>
      <c r="E1188" s="366"/>
      <c r="F1188" s="366"/>
    </row>
    <row r="1189" spans="1:6" x14ac:dyDescent="0.2">
      <c r="A1189" s="363"/>
      <c r="B1189" s="364"/>
      <c r="C1189" s="365"/>
      <c r="D1189" s="366"/>
      <c r="E1189" s="366"/>
      <c r="F1189" s="366"/>
    </row>
    <row r="1190" spans="1:6" x14ac:dyDescent="0.2">
      <c r="A1190" s="363"/>
      <c r="B1190" s="364"/>
      <c r="C1190" s="365"/>
      <c r="D1190" s="366"/>
      <c r="E1190" s="366"/>
      <c r="F1190" s="366"/>
    </row>
    <row r="1191" spans="1:6" x14ac:dyDescent="0.2">
      <c r="A1191" s="363"/>
      <c r="B1191" s="364"/>
      <c r="C1191" s="365"/>
      <c r="D1191" s="366"/>
      <c r="E1191" s="366"/>
      <c r="F1191" s="366"/>
    </row>
    <row r="1192" spans="1:6" x14ac:dyDescent="0.2">
      <c r="A1192" s="363"/>
      <c r="B1192" s="364"/>
      <c r="C1192" s="365"/>
      <c r="D1192" s="366"/>
      <c r="E1192" s="366"/>
      <c r="F1192" s="366"/>
    </row>
    <row r="1193" spans="1:6" x14ac:dyDescent="0.2">
      <c r="A1193" s="363"/>
      <c r="B1193" s="364"/>
      <c r="C1193" s="365"/>
      <c r="D1193" s="366"/>
      <c r="E1193" s="366"/>
      <c r="F1193" s="366"/>
    </row>
    <row r="1194" spans="1:6" x14ac:dyDescent="0.2">
      <c r="A1194" s="363"/>
      <c r="B1194" s="364"/>
      <c r="C1194" s="365"/>
      <c r="D1194" s="366"/>
      <c r="E1194" s="366"/>
      <c r="F1194" s="366"/>
    </row>
    <row r="1195" spans="1:6" x14ac:dyDescent="0.2">
      <c r="A1195" s="363"/>
      <c r="B1195" s="364"/>
      <c r="C1195" s="365"/>
      <c r="D1195" s="366"/>
      <c r="E1195" s="366"/>
      <c r="F1195" s="366"/>
    </row>
    <row r="1196" spans="1:6" x14ac:dyDescent="0.2">
      <c r="A1196" s="363"/>
      <c r="B1196" s="364"/>
      <c r="C1196" s="365"/>
      <c r="D1196" s="366"/>
      <c r="E1196" s="366"/>
      <c r="F1196" s="366"/>
    </row>
    <row r="1197" spans="1:6" x14ac:dyDescent="0.2">
      <c r="A1197" s="363"/>
      <c r="B1197" s="364"/>
      <c r="C1197" s="365"/>
      <c r="D1197" s="366"/>
      <c r="E1197" s="366"/>
      <c r="F1197" s="366"/>
    </row>
    <row r="1198" spans="1:6" x14ac:dyDescent="0.2">
      <c r="A1198" s="363"/>
      <c r="B1198" s="364"/>
      <c r="C1198" s="365"/>
      <c r="D1198" s="366"/>
      <c r="E1198" s="366"/>
      <c r="F1198" s="366"/>
    </row>
    <row r="1199" spans="1:6" x14ac:dyDescent="0.2">
      <c r="A1199" s="363"/>
      <c r="B1199" s="364"/>
      <c r="C1199" s="365"/>
      <c r="D1199" s="366"/>
      <c r="E1199" s="366"/>
      <c r="F1199" s="366"/>
    </row>
    <row r="1200" spans="1:6" x14ac:dyDescent="0.2">
      <c r="A1200" s="363"/>
      <c r="B1200" s="364"/>
      <c r="C1200" s="365"/>
      <c r="D1200" s="366"/>
      <c r="E1200" s="366"/>
      <c r="F1200" s="366"/>
    </row>
    <row r="1201" spans="1:6" x14ac:dyDescent="0.2">
      <c r="A1201" s="363"/>
      <c r="B1201" s="364"/>
      <c r="C1201" s="365"/>
      <c r="D1201" s="366"/>
      <c r="E1201" s="366"/>
      <c r="F1201" s="366"/>
    </row>
    <row r="1202" spans="1:6" x14ac:dyDescent="0.2">
      <c r="A1202" s="363"/>
      <c r="B1202" s="364"/>
      <c r="C1202" s="365"/>
      <c r="D1202" s="366"/>
      <c r="E1202" s="366"/>
      <c r="F1202" s="366"/>
    </row>
    <row r="1203" spans="1:6" x14ac:dyDescent="0.2">
      <c r="A1203" s="363"/>
      <c r="B1203" s="364"/>
      <c r="C1203" s="365"/>
      <c r="D1203" s="366"/>
      <c r="E1203" s="366"/>
      <c r="F1203" s="366"/>
    </row>
    <row r="1204" spans="1:6" x14ac:dyDescent="0.2">
      <c r="A1204" s="363"/>
      <c r="B1204" s="364"/>
      <c r="C1204" s="365"/>
      <c r="D1204" s="366"/>
      <c r="E1204" s="366"/>
      <c r="F1204" s="366"/>
    </row>
    <row r="1205" spans="1:6" x14ac:dyDescent="0.2">
      <c r="A1205" s="363"/>
      <c r="B1205" s="364"/>
      <c r="C1205" s="365"/>
      <c r="D1205" s="366"/>
      <c r="E1205" s="366"/>
      <c r="F1205" s="366"/>
    </row>
    <row r="1206" spans="1:6" x14ac:dyDescent="0.2">
      <c r="A1206" s="363"/>
      <c r="B1206" s="364"/>
      <c r="C1206" s="365"/>
      <c r="D1206" s="366"/>
      <c r="E1206" s="366"/>
      <c r="F1206" s="366"/>
    </row>
    <row r="1207" spans="1:6" x14ac:dyDescent="0.2">
      <c r="A1207" s="363"/>
      <c r="B1207" s="364"/>
      <c r="C1207" s="365"/>
      <c r="D1207" s="366"/>
      <c r="E1207" s="366"/>
      <c r="F1207" s="366"/>
    </row>
    <row r="1208" spans="1:6" x14ac:dyDescent="0.2">
      <c r="A1208" s="363"/>
      <c r="B1208" s="364"/>
      <c r="C1208" s="365"/>
      <c r="D1208" s="366"/>
      <c r="E1208" s="366"/>
      <c r="F1208" s="366"/>
    </row>
    <row r="1209" spans="1:6" x14ac:dyDescent="0.2">
      <c r="A1209" s="363"/>
      <c r="B1209" s="364"/>
      <c r="C1209" s="365"/>
      <c r="D1209" s="366"/>
      <c r="E1209" s="366"/>
      <c r="F1209" s="366"/>
    </row>
    <row r="1210" spans="1:6" x14ac:dyDescent="0.2">
      <c r="A1210" s="363"/>
      <c r="B1210" s="364"/>
      <c r="C1210" s="365"/>
      <c r="D1210" s="366"/>
      <c r="E1210" s="366"/>
      <c r="F1210" s="366"/>
    </row>
    <row r="1211" spans="1:6" x14ac:dyDescent="0.2">
      <c r="A1211" s="363"/>
      <c r="B1211" s="364"/>
      <c r="C1211" s="365"/>
      <c r="D1211" s="366"/>
      <c r="E1211" s="366"/>
      <c r="F1211" s="366"/>
    </row>
    <row r="1212" spans="1:6" x14ac:dyDescent="0.2">
      <c r="A1212" s="363"/>
      <c r="B1212" s="364"/>
      <c r="C1212" s="365"/>
      <c r="D1212" s="366"/>
      <c r="E1212" s="366"/>
      <c r="F1212" s="366"/>
    </row>
    <row r="1213" spans="1:6" x14ac:dyDescent="0.2">
      <c r="A1213" s="363"/>
      <c r="B1213" s="364"/>
      <c r="C1213" s="365"/>
      <c r="D1213" s="366"/>
      <c r="E1213" s="366"/>
      <c r="F1213" s="366"/>
    </row>
    <row r="1214" spans="1:6" x14ac:dyDescent="0.2">
      <c r="A1214" s="363"/>
      <c r="B1214" s="364"/>
      <c r="C1214" s="365"/>
      <c r="D1214" s="366"/>
      <c r="E1214" s="366"/>
      <c r="F1214" s="366"/>
    </row>
    <row r="1215" spans="1:6" x14ac:dyDescent="0.2">
      <c r="A1215" s="363"/>
      <c r="B1215" s="364"/>
      <c r="C1215" s="365"/>
      <c r="D1215" s="366"/>
      <c r="E1215" s="366"/>
      <c r="F1215" s="366"/>
    </row>
    <row r="1216" spans="1:6" x14ac:dyDescent="0.2">
      <c r="A1216" s="363"/>
      <c r="B1216" s="364"/>
      <c r="C1216" s="365"/>
      <c r="D1216" s="366"/>
      <c r="E1216" s="366"/>
      <c r="F1216" s="366"/>
    </row>
    <row r="1217" spans="1:6" x14ac:dyDescent="0.2">
      <c r="A1217" s="363"/>
      <c r="B1217" s="364"/>
      <c r="C1217" s="365"/>
      <c r="D1217" s="366"/>
      <c r="E1217" s="366"/>
      <c r="F1217" s="366"/>
    </row>
    <row r="1218" spans="1:6" x14ac:dyDescent="0.2">
      <c r="A1218" s="363"/>
      <c r="B1218" s="364"/>
      <c r="C1218" s="365"/>
      <c r="D1218" s="366"/>
      <c r="E1218" s="366"/>
      <c r="F1218" s="366"/>
    </row>
    <row r="1219" spans="1:6" x14ac:dyDescent="0.2">
      <c r="A1219" s="363"/>
      <c r="B1219" s="364"/>
      <c r="C1219" s="365"/>
      <c r="D1219" s="366"/>
      <c r="E1219" s="366"/>
      <c r="F1219" s="366"/>
    </row>
    <row r="1220" spans="1:6" x14ac:dyDescent="0.2">
      <c r="A1220" s="363"/>
      <c r="B1220" s="364"/>
      <c r="C1220" s="365"/>
      <c r="D1220" s="366"/>
      <c r="E1220" s="366"/>
      <c r="F1220" s="366"/>
    </row>
    <row r="1221" spans="1:6" x14ac:dyDescent="0.2">
      <c r="A1221" s="363"/>
      <c r="B1221" s="364"/>
      <c r="C1221" s="365"/>
      <c r="D1221" s="366"/>
      <c r="E1221" s="366"/>
      <c r="F1221" s="366"/>
    </row>
    <row r="1222" spans="1:6" x14ac:dyDescent="0.2">
      <c r="A1222" s="363"/>
      <c r="B1222" s="364"/>
      <c r="C1222" s="365"/>
      <c r="D1222" s="366"/>
      <c r="E1222" s="366"/>
      <c r="F1222" s="366"/>
    </row>
    <row r="1223" spans="1:6" x14ac:dyDescent="0.2">
      <c r="A1223" s="363"/>
      <c r="B1223" s="364"/>
      <c r="C1223" s="365"/>
      <c r="D1223" s="366"/>
      <c r="E1223" s="366"/>
      <c r="F1223" s="366"/>
    </row>
    <row r="1224" spans="1:6" x14ac:dyDescent="0.2">
      <c r="A1224" s="363"/>
      <c r="B1224" s="364"/>
      <c r="C1224" s="365"/>
      <c r="D1224" s="366"/>
      <c r="E1224" s="366"/>
      <c r="F1224" s="366"/>
    </row>
    <row r="1225" spans="1:6" x14ac:dyDescent="0.2">
      <c r="A1225" s="363"/>
      <c r="B1225" s="364"/>
      <c r="C1225" s="365"/>
      <c r="D1225" s="366"/>
      <c r="E1225" s="366"/>
      <c r="F1225" s="366"/>
    </row>
    <row r="1226" spans="1:6" x14ac:dyDescent="0.2">
      <c r="A1226" s="363"/>
      <c r="B1226" s="364"/>
      <c r="C1226" s="365"/>
      <c r="D1226" s="366"/>
      <c r="E1226" s="366"/>
      <c r="F1226" s="366"/>
    </row>
    <row r="1227" spans="1:6" x14ac:dyDescent="0.2">
      <c r="A1227" s="363"/>
      <c r="B1227" s="364"/>
      <c r="C1227" s="365"/>
      <c r="D1227" s="366"/>
      <c r="E1227" s="366"/>
      <c r="F1227" s="366"/>
    </row>
    <row r="1228" spans="1:6" x14ac:dyDescent="0.2">
      <c r="A1228" s="363"/>
      <c r="B1228" s="364"/>
      <c r="C1228" s="365"/>
      <c r="D1228" s="366"/>
      <c r="E1228" s="366"/>
      <c r="F1228" s="366"/>
    </row>
    <row r="1229" spans="1:6" x14ac:dyDescent="0.2">
      <c r="A1229" s="363"/>
      <c r="B1229" s="364"/>
      <c r="C1229" s="365"/>
      <c r="D1229" s="366"/>
      <c r="E1229" s="366"/>
      <c r="F1229" s="366"/>
    </row>
    <row r="1230" spans="1:6" x14ac:dyDescent="0.2">
      <c r="A1230" s="363"/>
      <c r="B1230" s="364"/>
      <c r="C1230" s="365"/>
      <c r="D1230" s="366"/>
      <c r="E1230" s="366"/>
      <c r="F1230" s="366"/>
    </row>
    <row r="1231" spans="1:6" x14ac:dyDescent="0.2">
      <c r="A1231" s="363"/>
      <c r="B1231" s="364"/>
      <c r="C1231" s="365"/>
      <c r="D1231" s="366"/>
      <c r="E1231" s="366"/>
      <c r="F1231" s="366"/>
    </row>
    <row r="1232" spans="1:6" x14ac:dyDescent="0.2">
      <c r="A1232" s="363"/>
      <c r="B1232" s="364"/>
      <c r="C1232" s="365"/>
      <c r="D1232" s="366"/>
      <c r="E1232" s="366"/>
      <c r="F1232" s="366"/>
    </row>
    <row r="1233" spans="1:6" x14ac:dyDescent="0.2">
      <c r="A1233" s="363"/>
      <c r="B1233" s="364"/>
      <c r="C1233" s="365"/>
      <c r="D1233" s="366"/>
      <c r="E1233" s="366"/>
      <c r="F1233" s="366"/>
    </row>
    <row r="1234" spans="1:6" x14ac:dyDescent="0.2">
      <c r="A1234" s="363"/>
      <c r="B1234" s="364"/>
      <c r="C1234" s="365"/>
      <c r="D1234" s="366"/>
      <c r="E1234" s="366"/>
      <c r="F1234" s="366"/>
    </row>
    <row r="1235" spans="1:6" x14ac:dyDescent="0.2">
      <c r="A1235" s="363"/>
      <c r="B1235" s="364"/>
      <c r="C1235" s="365"/>
      <c r="D1235" s="366"/>
      <c r="E1235" s="366"/>
      <c r="F1235" s="366"/>
    </row>
    <row r="1236" spans="1:6" x14ac:dyDescent="0.2">
      <c r="A1236" s="363"/>
      <c r="B1236" s="364"/>
      <c r="C1236" s="365"/>
      <c r="D1236" s="366"/>
      <c r="E1236" s="366"/>
      <c r="F1236" s="366"/>
    </row>
    <row r="1237" spans="1:6" x14ac:dyDescent="0.2">
      <c r="A1237" s="363"/>
      <c r="B1237" s="364"/>
      <c r="C1237" s="365"/>
      <c r="D1237" s="366"/>
      <c r="E1237" s="366"/>
      <c r="F1237" s="366"/>
    </row>
    <row r="1238" spans="1:6" x14ac:dyDescent="0.2">
      <c r="A1238" s="363"/>
      <c r="B1238" s="364"/>
      <c r="C1238" s="365"/>
      <c r="D1238" s="366"/>
      <c r="E1238" s="366"/>
      <c r="F1238" s="366"/>
    </row>
    <row r="1239" spans="1:6" x14ac:dyDescent="0.2">
      <c r="A1239" s="363"/>
      <c r="B1239" s="364"/>
      <c r="C1239" s="365"/>
      <c r="D1239" s="366"/>
      <c r="E1239" s="366"/>
      <c r="F1239" s="366"/>
    </row>
    <row r="1240" spans="1:6" x14ac:dyDescent="0.2">
      <c r="A1240" s="363"/>
      <c r="B1240" s="364"/>
      <c r="C1240" s="365"/>
      <c r="D1240" s="366"/>
      <c r="E1240" s="366"/>
      <c r="F1240" s="366"/>
    </row>
    <row r="1241" spans="1:6" x14ac:dyDescent="0.2">
      <c r="A1241" s="363"/>
      <c r="B1241" s="364"/>
      <c r="C1241" s="365"/>
      <c r="D1241" s="366"/>
      <c r="E1241" s="366"/>
      <c r="F1241" s="366"/>
    </row>
    <row r="1242" spans="1:6" x14ac:dyDescent="0.2">
      <c r="A1242" s="363"/>
      <c r="B1242" s="364"/>
      <c r="C1242" s="365"/>
      <c r="D1242" s="366"/>
      <c r="E1242" s="366"/>
      <c r="F1242" s="366"/>
    </row>
    <row r="1243" spans="1:6" x14ac:dyDescent="0.2">
      <c r="A1243" s="363"/>
      <c r="B1243" s="364"/>
      <c r="C1243" s="365"/>
      <c r="D1243" s="366"/>
      <c r="E1243" s="366"/>
      <c r="F1243" s="366"/>
    </row>
    <row r="1244" spans="1:6" x14ac:dyDescent="0.2">
      <c r="A1244" s="363"/>
      <c r="B1244" s="364"/>
      <c r="C1244" s="365"/>
      <c r="D1244" s="366"/>
      <c r="E1244" s="366"/>
      <c r="F1244" s="366"/>
    </row>
    <row r="1245" spans="1:6" x14ac:dyDescent="0.2">
      <c r="A1245" s="363"/>
      <c r="B1245" s="364"/>
      <c r="C1245" s="365"/>
      <c r="D1245" s="366"/>
      <c r="E1245" s="366"/>
      <c r="F1245" s="366"/>
    </row>
    <row r="1246" spans="1:6" x14ac:dyDescent="0.2">
      <c r="A1246" s="363"/>
      <c r="B1246" s="364"/>
      <c r="C1246" s="365"/>
      <c r="D1246" s="366"/>
      <c r="E1246" s="366"/>
      <c r="F1246" s="366"/>
    </row>
    <row r="1247" spans="1:6" x14ac:dyDescent="0.2">
      <c r="A1247" s="363"/>
      <c r="B1247" s="364"/>
      <c r="C1247" s="365"/>
      <c r="D1247" s="366"/>
      <c r="E1247" s="366"/>
      <c r="F1247" s="366"/>
    </row>
    <row r="1248" spans="1:6" x14ac:dyDescent="0.2">
      <c r="A1248" s="363"/>
      <c r="B1248" s="364"/>
      <c r="C1248" s="365"/>
      <c r="D1248" s="366"/>
      <c r="E1248" s="366"/>
      <c r="F1248" s="366"/>
    </row>
    <row r="1249" spans="1:6" x14ac:dyDescent="0.2">
      <c r="A1249" s="363"/>
      <c r="B1249" s="364"/>
      <c r="C1249" s="365"/>
      <c r="D1249" s="366"/>
      <c r="E1249" s="366"/>
      <c r="F1249" s="366"/>
    </row>
    <row r="1250" spans="1:6" x14ac:dyDescent="0.2">
      <c r="A1250" s="363"/>
      <c r="B1250" s="364"/>
      <c r="C1250" s="365"/>
      <c r="D1250" s="366"/>
      <c r="E1250" s="366"/>
      <c r="F1250" s="366"/>
    </row>
    <row r="1251" spans="1:6" x14ac:dyDescent="0.2">
      <c r="A1251" s="363"/>
      <c r="B1251" s="364"/>
      <c r="C1251" s="365"/>
      <c r="D1251" s="366"/>
      <c r="E1251" s="366"/>
      <c r="F1251" s="366"/>
    </row>
    <row r="1252" spans="1:6" x14ac:dyDescent="0.2">
      <c r="A1252" s="363"/>
      <c r="B1252" s="364"/>
      <c r="C1252" s="365"/>
      <c r="D1252" s="366"/>
      <c r="E1252" s="366"/>
      <c r="F1252" s="366"/>
    </row>
    <row r="1253" spans="1:6" x14ac:dyDescent="0.2">
      <c r="A1253" s="363"/>
      <c r="B1253" s="364"/>
      <c r="C1253" s="365"/>
      <c r="D1253" s="366"/>
      <c r="E1253" s="366"/>
      <c r="F1253" s="366"/>
    </row>
    <row r="1254" spans="1:6" x14ac:dyDescent="0.2">
      <c r="A1254" s="363"/>
      <c r="B1254" s="364"/>
      <c r="C1254" s="365"/>
      <c r="D1254" s="366"/>
      <c r="E1254" s="366"/>
      <c r="F1254" s="366"/>
    </row>
    <row r="1255" spans="1:6" x14ac:dyDescent="0.2">
      <c r="A1255" s="363"/>
      <c r="B1255" s="364"/>
      <c r="C1255" s="365"/>
      <c r="D1255" s="366"/>
      <c r="E1255" s="366"/>
      <c r="F1255" s="366"/>
    </row>
    <row r="1256" spans="1:6" x14ac:dyDescent="0.2">
      <c r="A1256" s="363"/>
      <c r="B1256" s="364"/>
      <c r="C1256" s="365"/>
      <c r="D1256" s="366"/>
      <c r="E1256" s="366"/>
      <c r="F1256" s="366"/>
    </row>
    <row r="1257" spans="1:6" x14ac:dyDescent="0.2">
      <c r="A1257" s="363"/>
      <c r="B1257" s="364"/>
      <c r="C1257" s="365"/>
      <c r="D1257" s="366"/>
      <c r="E1257" s="366"/>
      <c r="F1257" s="366"/>
    </row>
    <row r="1258" spans="1:6" x14ac:dyDescent="0.2">
      <c r="A1258" s="363"/>
      <c r="B1258" s="364"/>
      <c r="C1258" s="365"/>
      <c r="D1258" s="366"/>
      <c r="E1258" s="366"/>
      <c r="F1258" s="366"/>
    </row>
    <row r="1259" spans="1:6" x14ac:dyDescent="0.2">
      <c r="A1259" s="363"/>
      <c r="B1259" s="364"/>
      <c r="C1259" s="365"/>
      <c r="D1259" s="366"/>
      <c r="E1259" s="366"/>
      <c r="F1259" s="366"/>
    </row>
    <row r="1260" spans="1:6" x14ac:dyDescent="0.2">
      <c r="A1260" s="363"/>
      <c r="B1260" s="364"/>
      <c r="C1260" s="365"/>
      <c r="D1260" s="366"/>
      <c r="E1260" s="366"/>
      <c r="F1260" s="366"/>
    </row>
    <row r="1261" spans="1:6" x14ac:dyDescent="0.2">
      <c r="A1261" s="363"/>
      <c r="B1261" s="364"/>
      <c r="C1261" s="365"/>
      <c r="D1261" s="366"/>
      <c r="E1261" s="366"/>
      <c r="F1261" s="366"/>
    </row>
    <row r="1262" spans="1:6" x14ac:dyDescent="0.2">
      <c r="A1262" s="363"/>
      <c r="B1262" s="364"/>
      <c r="C1262" s="365"/>
      <c r="D1262" s="366"/>
      <c r="E1262" s="366"/>
      <c r="F1262" s="366"/>
    </row>
    <row r="1263" spans="1:6" x14ac:dyDescent="0.2">
      <c r="A1263" s="363"/>
      <c r="B1263" s="364"/>
      <c r="C1263" s="365"/>
      <c r="D1263" s="366"/>
      <c r="E1263" s="366"/>
      <c r="F1263" s="366"/>
    </row>
    <row r="1264" spans="1:6" x14ac:dyDescent="0.2">
      <c r="A1264" s="363"/>
      <c r="B1264" s="364"/>
      <c r="C1264" s="365"/>
      <c r="D1264" s="366"/>
      <c r="E1264" s="366"/>
      <c r="F1264" s="366"/>
    </row>
    <row r="1265" spans="1:6" x14ac:dyDescent="0.2">
      <c r="A1265" s="363"/>
      <c r="B1265" s="364"/>
      <c r="C1265" s="365"/>
      <c r="D1265" s="366"/>
      <c r="E1265" s="366"/>
      <c r="F1265" s="366"/>
    </row>
    <row r="1266" spans="1:6" x14ac:dyDescent="0.2">
      <c r="A1266" s="363"/>
      <c r="B1266" s="364"/>
      <c r="C1266" s="365"/>
      <c r="D1266" s="366"/>
      <c r="E1266" s="366"/>
      <c r="F1266" s="366"/>
    </row>
    <row r="1267" spans="1:6" x14ac:dyDescent="0.2">
      <c r="A1267" s="363"/>
      <c r="B1267" s="364"/>
      <c r="C1267" s="365"/>
      <c r="D1267" s="366"/>
      <c r="E1267" s="366"/>
      <c r="F1267" s="366"/>
    </row>
    <row r="1268" spans="1:6" x14ac:dyDescent="0.2">
      <c r="A1268" s="363"/>
      <c r="B1268" s="364"/>
      <c r="C1268" s="365"/>
      <c r="D1268" s="366"/>
      <c r="E1268" s="366"/>
      <c r="F1268" s="366"/>
    </row>
    <row r="1269" spans="1:6" x14ac:dyDescent="0.2">
      <c r="A1269" s="363"/>
      <c r="B1269" s="364"/>
      <c r="C1269" s="365"/>
      <c r="D1269" s="366"/>
      <c r="E1269" s="366"/>
      <c r="F1269" s="366"/>
    </row>
    <row r="1270" spans="1:6" x14ac:dyDescent="0.2">
      <c r="A1270" s="363"/>
      <c r="B1270" s="364"/>
      <c r="C1270" s="365"/>
      <c r="D1270" s="366"/>
      <c r="E1270" s="366"/>
      <c r="F1270" s="366"/>
    </row>
    <row r="1271" spans="1:6" x14ac:dyDescent="0.2">
      <c r="A1271" s="363"/>
      <c r="B1271" s="364"/>
      <c r="C1271" s="365"/>
      <c r="D1271" s="366"/>
      <c r="E1271" s="366"/>
      <c r="F1271" s="366"/>
    </row>
    <row r="1272" spans="1:6" x14ac:dyDescent="0.2">
      <c r="A1272" s="363"/>
      <c r="B1272" s="364"/>
      <c r="C1272" s="365"/>
      <c r="D1272" s="366"/>
      <c r="E1272" s="366"/>
      <c r="F1272" s="366"/>
    </row>
    <row r="1273" spans="1:6" x14ac:dyDescent="0.2">
      <c r="A1273" s="363"/>
      <c r="B1273" s="364"/>
      <c r="C1273" s="365"/>
      <c r="D1273" s="366"/>
      <c r="E1273" s="366"/>
      <c r="F1273" s="366"/>
    </row>
    <row r="1274" spans="1:6" x14ac:dyDescent="0.2">
      <c r="A1274" s="363"/>
      <c r="B1274" s="364"/>
      <c r="C1274" s="365"/>
      <c r="D1274" s="366"/>
      <c r="E1274" s="366"/>
      <c r="F1274" s="366"/>
    </row>
    <row r="1275" spans="1:6" x14ac:dyDescent="0.2">
      <c r="A1275" s="363"/>
      <c r="B1275" s="364"/>
      <c r="C1275" s="365"/>
      <c r="D1275" s="366"/>
      <c r="E1275" s="366"/>
      <c r="F1275" s="366"/>
    </row>
    <row r="1276" spans="1:6" x14ac:dyDescent="0.2">
      <c r="A1276" s="363"/>
      <c r="B1276" s="364"/>
      <c r="C1276" s="365"/>
      <c r="D1276" s="366"/>
      <c r="E1276" s="366"/>
      <c r="F1276" s="366"/>
    </row>
    <row r="1277" spans="1:6" x14ac:dyDescent="0.2">
      <c r="A1277" s="363"/>
      <c r="B1277" s="364"/>
      <c r="C1277" s="365"/>
      <c r="D1277" s="366"/>
      <c r="E1277" s="366"/>
      <c r="F1277" s="366"/>
    </row>
    <row r="1278" spans="1:6" x14ac:dyDescent="0.2">
      <c r="A1278" s="363"/>
      <c r="B1278" s="364"/>
      <c r="C1278" s="365"/>
      <c r="D1278" s="366"/>
      <c r="E1278" s="366"/>
      <c r="F1278" s="366"/>
    </row>
    <row r="1279" spans="1:6" x14ac:dyDescent="0.2">
      <c r="A1279" s="363"/>
      <c r="B1279" s="364"/>
      <c r="C1279" s="365"/>
      <c r="D1279" s="366"/>
      <c r="E1279" s="366"/>
      <c r="F1279" s="366"/>
    </row>
    <row r="1280" spans="1:6" x14ac:dyDescent="0.2">
      <c r="A1280" s="363"/>
      <c r="B1280" s="364"/>
      <c r="C1280" s="365"/>
      <c r="D1280" s="366"/>
      <c r="E1280" s="366"/>
      <c r="F1280" s="366"/>
    </row>
    <row r="1281" spans="1:6" x14ac:dyDescent="0.2">
      <c r="A1281" s="363"/>
      <c r="B1281" s="364"/>
      <c r="C1281" s="365"/>
      <c r="D1281" s="366"/>
      <c r="E1281" s="366"/>
      <c r="F1281" s="366"/>
    </row>
    <row r="1282" spans="1:6" x14ac:dyDescent="0.2">
      <c r="A1282" s="363"/>
      <c r="B1282" s="364"/>
      <c r="C1282" s="365"/>
      <c r="D1282" s="366"/>
      <c r="E1282" s="366"/>
      <c r="F1282" s="366"/>
    </row>
    <row r="1283" spans="1:6" x14ac:dyDescent="0.2">
      <c r="A1283" s="363"/>
      <c r="B1283" s="364"/>
      <c r="C1283" s="365"/>
      <c r="D1283" s="366"/>
      <c r="E1283" s="366"/>
      <c r="F1283" s="366"/>
    </row>
    <row r="1284" spans="1:6" x14ac:dyDescent="0.2">
      <c r="A1284" s="363"/>
      <c r="B1284" s="364"/>
      <c r="C1284" s="365"/>
      <c r="D1284" s="366"/>
      <c r="E1284" s="366"/>
      <c r="F1284" s="366"/>
    </row>
    <row r="1285" spans="1:6" x14ac:dyDescent="0.2">
      <c r="A1285" s="363"/>
      <c r="B1285" s="364"/>
      <c r="C1285" s="365"/>
      <c r="D1285" s="366"/>
      <c r="E1285" s="366"/>
      <c r="F1285" s="366"/>
    </row>
    <row r="1286" spans="1:6" x14ac:dyDescent="0.2">
      <c r="A1286" s="363"/>
      <c r="B1286" s="364"/>
      <c r="C1286" s="365"/>
      <c r="D1286" s="366"/>
      <c r="E1286" s="366"/>
      <c r="F1286" s="366"/>
    </row>
    <row r="1287" spans="1:6" x14ac:dyDescent="0.2">
      <c r="A1287" s="363"/>
      <c r="B1287" s="364"/>
      <c r="C1287" s="365"/>
      <c r="D1287" s="366"/>
      <c r="E1287" s="366"/>
      <c r="F1287" s="366"/>
    </row>
    <row r="1288" spans="1:6" x14ac:dyDescent="0.2">
      <c r="A1288" s="363"/>
      <c r="B1288" s="364"/>
      <c r="C1288" s="365"/>
      <c r="D1288" s="366"/>
      <c r="E1288" s="366"/>
      <c r="F1288" s="366"/>
    </row>
    <row r="1289" spans="1:6" x14ac:dyDescent="0.2">
      <c r="A1289" s="363"/>
      <c r="B1289" s="364"/>
      <c r="C1289" s="365"/>
      <c r="D1289" s="366"/>
      <c r="E1289" s="366"/>
      <c r="F1289" s="366"/>
    </row>
    <row r="1290" spans="1:6" x14ac:dyDescent="0.2">
      <c r="A1290" s="363"/>
      <c r="B1290" s="364"/>
      <c r="C1290" s="365"/>
      <c r="D1290" s="366"/>
      <c r="E1290" s="366"/>
      <c r="F1290" s="366"/>
    </row>
    <row r="1291" spans="1:6" x14ac:dyDescent="0.2">
      <c r="A1291" s="363"/>
      <c r="B1291" s="364"/>
      <c r="C1291" s="365"/>
      <c r="D1291" s="366"/>
      <c r="E1291" s="366"/>
      <c r="F1291" s="366"/>
    </row>
    <row r="1292" spans="1:6" x14ac:dyDescent="0.2">
      <c r="A1292" s="363"/>
      <c r="B1292" s="364"/>
      <c r="C1292" s="365"/>
      <c r="D1292" s="366"/>
      <c r="E1292" s="366"/>
      <c r="F1292" s="366"/>
    </row>
    <row r="1293" spans="1:6" x14ac:dyDescent="0.2">
      <c r="A1293" s="363"/>
      <c r="B1293" s="364"/>
      <c r="C1293" s="365"/>
      <c r="D1293" s="366"/>
      <c r="E1293" s="366"/>
      <c r="F1293" s="366"/>
    </row>
    <row r="1294" spans="1:6" x14ac:dyDescent="0.2">
      <c r="A1294" s="363"/>
      <c r="B1294" s="364"/>
      <c r="C1294" s="365"/>
      <c r="D1294" s="366"/>
      <c r="E1294" s="366"/>
      <c r="F1294" s="366"/>
    </row>
    <row r="1295" spans="1:6" x14ac:dyDescent="0.2">
      <c r="A1295" s="363"/>
      <c r="B1295" s="364"/>
      <c r="C1295" s="365"/>
      <c r="D1295" s="366"/>
      <c r="E1295" s="366"/>
      <c r="F1295" s="366"/>
    </row>
    <row r="1296" spans="1:6" x14ac:dyDescent="0.2">
      <c r="A1296" s="363"/>
      <c r="B1296" s="364"/>
      <c r="C1296" s="365"/>
      <c r="D1296" s="366"/>
      <c r="E1296" s="366"/>
      <c r="F1296" s="366"/>
    </row>
    <row r="1297" spans="1:6" x14ac:dyDescent="0.2">
      <c r="A1297" s="363"/>
      <c r="B1297" s="364"/>
      <c r="C1297" s="365"/>
      <c r="D1297" s="366"/>
      <c r="E1297" s="366"/>
      <c r="F1297" s="366"/>
    </row>
    <row r="1298" spans="1:6" x14ac:dyDescent="0.2">
      <c r="A1298" s="363"/>
      <c r="B1298" s="364"/>
      <c r="C1298" s="365"/>
      <c r="D1298" s="366"/>
      <c r="E1298" s="366"/>
      <c r="F1298" s="366"/>
    </row>
    <row r="1299" spans="1:6" x14ac:dyDescent="0.2">
      <c r="A1299" s="363"/>
      <c r="B1299" s="364"/>
      <c r="C1299" s="365"/>
      <c r="D1299" s="366"/>
      <c r="E1299" s="366"/>
      <c r="F1299" s="366"/>
    </row>
    <row r="1300" spans="1:6" x14ac:dyDescent="0.2">
      <c r="A1300" s="363"/>
      <c r="B1300" s="364"/>
      <c r="C1300" s="365"/>
      <c r="D1300" s="366"/>
      <c r="E1300" s="366"/>
      <c r="F1300" s="366"/>
    </row>
    <row r="1301" spans="1:6" x14ac:dyDescent="0.2">
      <c r="A1301" s="363"/>
      <c r="B1301" s="364"/>
      <c r="C1301" s="365"/>
      <c r="D1301" s="366"/>
      <c r="E1301" s="366"/>
      <c r="F1301" s="366"/>
    </row>
    <row r="1302" spans="1:6" x14ac:dyDescent="0.2">
      <c r="A1302" s="363"/>
      <c r="B1302" s="364"/>
      <c r="C1302" s="365"/>
      <c r="D1302" s="366"/>
      <c r="E1302" s="366"/>
      <c r="F1302" s="366"/>
    </row>
    <row r="1303" spans="1:6" x14ac:dyDescent="0.2">
      <c r="A1303" s="363"/>
      <c r="B1303" s="364"/>
      <c r="C1303" s="365"/>
      <c r="D1303" s="366"/>
      <c r="E1303" s="366"/>
      <c r="F1303" s="366"/>
    </row>
    <row r="1304" spans="1:6" x14ac:dyDescent="0.2">
      <c r="A1304" s="363"/>
      <c r="B1304" s="364"/>
      <c r="C1304" s="365"/>
      <c r="D1304" s="366"/>
      <c r="E1304" s="366"/>
      <c r="F1304" s="366"/>
    </row>
    <row r="1305" spans="1:6" x14ac:dyDescent="0.2">
      <c r="A1305" s="363"/>
      <c r="B1305" s="364"/>
      <c r="C1305" s="365"/>
      <c r="D1305" s="366"/>
      <c r="E1305" s="366"/>
      <c r="F1305" s="366"/>
    </row>
    <row r="1306" spans="1:6" x14ac:dyDescent="0.2">
      <c r="A1306" s="363"/>
      <c r="B1306" s="364"/>
      <c r="C1306" s="365"/>
      <c r="D1306" s="366"/>
      <c r="E1306" s="366"/>
      <c r="F1306" s="366"/>
    </row>
    <row r="1307" spans="1:6" x14ac:dyDescent="0.2">
      <c r="A1307" s="363"/>
      <c r="B1307" s="364"/>
      <c r="C1307" s="365"/>
      <c r="D1307" s="366"/>
      <c r="E1307" s="366"/>
      <c r="F1307" s="366"/>
    </row>
    <row r="1308" spans="1:6" x14ac:dyDescent="0.2">
      <c r="A1308" s="363"/>
      <c r="B1308" s="364"/>
      <c r="C1308" s="365"/>
      <c r="D1308" s="366"/>
      <c r="E1308" s="366"/>
      <c r="F1308" s="366"/>
    </row>
    <row r="1309" spans="1:6" x14ac:dyDescent="0.2">
      <c r="A1309" s="363"/>
      <c r="B1309" s="364"/>
      <c r="C1309" s="365"/>
      <c r="D1309" s="366"/>
      <c r="E1309" s="366"/>
      <c r="F1309" s="366"/>
    </row>
    <row r="1310" spans="1:6" x14ac:dyDescent="0.2">
      <c r="A1310" s="363"/>
      <c r="B1310" s="364"/>
      <c r="C1310" s="365"/>
      <c r="D1310" s="366"/>
      <c r="E1310" s="366"/>
      <c r="F1310" s="366"/>
    </row>
    <row r="1311" spans="1:6" x14ac:dyDescent="0.2">
      <c r="A1311" s="363"/>
      <c r="B1311" s="364"/>
      <c r="C1311" s="365"/>
      <c r="D1311" s="366"/>
      <c r="E1311" s="366"/>
      <c r="F1311" s="366"/>
    </row>
    <row r="1312" spans="1:6" x14ac:dyDescent="0.2">
      <c r="A1312" s="363"/>
      <c r="B1312" s="364"/>
      <c r="C1312" s="365"/>
      <c r="D1312" s="366"/>
      <c r="E1312" s="366"/>
      <c r="F1312" s="366"/>
    </row>
    <row r="1313" spans="1:6" x14ac:dyDescent="0.2">
      <c r="A1313" s="363"/>
      <c r="B1313" s="364"/>
      <c r="C1313" s="365"/>
      <c r="D1313" s="366"/>
      <c r="E1313" s="366"/>
      <c r="F1313" s="366"/>
    </row>
    <row r="1314" spans="1:6" x14ac:dyDescent="0.2">
      <c r="A1314" s="363"/>
      <c r="B1314" s="364"/>
      <c r="C1314" s="365"/>
      <c r="D1314" s="366"/>
      <c r="E1314" s="366"/>
      <c r="F1314" s="366"/>
    </row>
    <row r="1315" spans="1:6" x14ac:dyDescent="0.2">
      <c r="A1315" s="363"/>
      <c r="B1315" s="364"/>
      <c r="C1315" s="365"/>
      <c r="D1315" s="366"/>
      <c r="E1315" s="366"/>
      <c r="F1315" s="366"/>
    </row>
    <row r="1316" spans="1:6" x14ac:dyDescent="0.2">
      <c r="A1316" s="363"/>
      <c r="B1316" s="364"/>
      <c r="C1316" s="365"/>
      <c r="D1316" s="366"/>
      <c r="E1316" s="366"/>
      <c r="F1316" s="366"/>
    </row>
    <row r="1317" spans="1:6" x14ac:dyDescent="0.2">
      <c r="A1317" s="363"/>
      <c r="B1317" s="364"/>
      <c r="C1317" s="365"/>
      <c r="D1317" s="366"/>
      <c r="E1317" s="366"/>
      <c r="F1317" s="366"/>
    </row>
    <row r="1318" spans="1:6" x14ac:dyDescent="0.2">
      <c r="A1318" s="363"/>
      <c r="B1318" s="364"/>
      <c r="C1318" s="365"/>
      <c r="D1318" s="366"/>
      <c r="E1318" s="366"/>
      <c r="F1318" s="366"/>
    </row>
    <row r="1319" spans="1:6" x14ac:dyDescent="0.2">
      <c r="A1319" s="363"/>
      <c r="B1319" s="364"/>
      <c r="C1319" s="365"/>
      <c r="D1319" s="366"/>
      <c r="E1319" s="366"/>
      <c r="F1319" s="366"/>
    </row>
    <row r="1320" spans="1:6" x14ac:dyDescent="0.2">
      <c r="A1320" s="363"/>
      <c r="B1320" s="364"/>
      <c r="C1320" s="365"/>
      <c r="D1320" s="366"/>
      <c r="E1320" s="366"/>
      <c r="F1320" s="366"/>
    </row>
    <row r="1321" spans="1:6" x14ac:dyDescent="0.2">
      <c r="A1321" s="363"/>
      <c r="B1321" s="364"/>
      <c r="C1321" s="365"/>
      <c r="D1321" s="366"/>
      <c r="E1321" s="366"/>
      <c r="F1321" s="366"/>
    </row>
    <row r="1322" spans="1:6" x14ac:dyDescent="0.2">
      <c r="A1322" s="363"/>
      <c r="B1322" s="364"/>
      <c r="C1322" s="365"/>
      <c r="D1322" s="366"/>
      <c r="E1322" s="366"/>
      <c r="F1322" s="366"/>
    </row>
    <row r="1323" spans="1:6" x14ac:dyDescent="0.2">
      <c r="A1323" s="363"/>
      <c r="B1323" s="364"/>
      <c r="C1323" s="365"/>
      <c r="D1323" s="366"/>
      <c r="E1323" s="366"/>
      <c r="F1323" s="366"/>
    </row>
    <row r="1324" spans="1:6" x14ac:dyDescent="0.2">
      <c r="A1324" s="363"/>
      <c r="B1324" s="364"/>
      <c r="C1324" s="365"/>
      <c r="D1324" s="366"/>
      <c r="E1324" s="366"/>
      <c r="F1324" s="366"/>
    </row>
    <row r="1325" spans="1:6" x14ac:dyDescent="0.2">
      <c r="A1325" s="363"/>
      <c r="B1325" s="364"/>
      <c r="C1325" s="365"/>
      <c r="D1325" s="366"/>
      <c r="E1325" s="366"/>
      <c r="F1325" s="366"/>
    </row>
    <row r="1326" spans="1:6" x14ac:dyDescent="0.2">
      <c r="A1326" s="363"/>
      <c r="B1326" s="364"/>
      <c r="C1326" s="365"/>
      <c r="D1326" s="366"/>
      <c r="E1326" s="366"/>
      <c r="F1326" s="366"/>
    </row>
    <row r="1327" spans="1:6" x14ac:dyDescent="0.2">
      <c r="A1327" s="363"/>
      <c r="B1327" s="364"/>
      <c r="C1327" s="365"/>
      <c r="D1327" s="366"/>
      <c r="E1327" s="366"/>
      <c r="F1327" s="366"/>
    </row>
    <row r="1328" spans="1:6" x14ac:dyDescent="0.2">
      <c r="A1328" s="363"/>
      <c r="B1328" s="364"/>
      <c r="C1328" s="365"/>
      <c r="D1328" s="366"/>
      <c r="E1328" s="366"/>
      <c r="F1328" s="366"/>
    </row>
    <row r="1329" spans="1:6" x14ac:dyDescent="0.2">
      <c r="A1329" s="363"/>
      <c r="B1329" s="364"/>
      <c r="C1329" s="365"/>
      <c r="D1329" s="366"/>
      <c r="E1329" s="366"/>
      <c r="F1329" s="366"/>
    </row>
    <row r="1330" spans="1:6" x14ac:dyDescent="0.2">
      <c r="A1330" s="363"/>
      <c r="B1330" s="364"/>
      <c r="C1330" s="365"/>
      <c r="D1330" s="366"/>
      <c r="E1330" s="366"/>
      <c r="F1330" s="366"/>
    </row>
    <row r="1331" spans="1:6" x14ac:dyDescent="0.2">
      <c r="A1331" s="363"/>
      <c r="B1331" s="364"/>
      <c r="C1331" s="365"/>
      <c r="D1331" s="366"/>
      <c r="E1331" s="366"/>
      <c r="F1331" s="366"/>
    </row>
    <row r="1332" spans="1:6" x14ac:dyDescent="0.2">
      <c r="A1332" s="363"/>
      <c r="B1332" s="364"/>
      <c r="C1332" s="365"/>
      <c r="D1332" s="366"/>
      <c r="E1332" s="366"/>
      <c r="F1332" s="366"/>
    </row>
    <row r="1333" spans="1:6" x14ac:dyDescent="0.2">
      <c r="A1333" s="363"/>
      <c r="B1333" s="364"/>
      <c r="C1333" s="365"/>
      <c r="D1333" s="366"/>
      <c r="E1333" s="366"/>
      <c r="F1333" s="366"/>
    </row>
    <row r="1334" spans="1:6" x14ac:dyDescent="0.2">
      <c r="A1334" s="363"/>
      <c r="B1334" s="364"/>
      <c r="C1334" s="365"/>
      <c r="D1334" s="366"/>
      <c r="E1334" s="366"/>
      <c r="F1334" s="366"/>
    </row>
    <row r="1335" spans="1:6" x14ac:dyDescent="0.2">
      <c r="A1335" s="363"/>
      <c r="B1335" s="364"/>
      <c r="C1335" s="365"/>
      <c r="D1335" s="366"/>
      <c r="E1335" s="366"/>
      <c r="F1335" s="366"/>
    </row>
    <row r="1336" spans="1:6" x14ac:dyDescent="0.2">
      <c r="A1336" s="363"/>
      <c r="B1336" s="364"/>
      <c r="C1336" s="365"/>
      <c r="D1336" s="366"/>
      <c r="E1336" s="366"/>
      <c r="F1336" s="366"/>
    </row>
    <row r="1337" spans="1:6" x14ac:dyDescent="0.2">
      <c r="A1337" s="363"/>
      <c r="B1337" s="364"/>
      <c r="C1337" s="365"/>
      <c r="D1337" s="366"/>
      <c r="E1337" s="366"/>
      <c r="F1337" s="366"/>
    </row>
    <row r="1338" spans="1:6" x14ac:dyDescent="0.2">
      <c r="A1338" s="363"/>
      <c r="B1338" s="364"/>
      <c r="C1338" s="365"/>
      <c r="D1338" s="366"/>
      <c r="E1338" s="366"/>
      <c r="F1338" s="366"/>
    </row>
    <row r="1339" spans="1:6" x14ac:dyDescent="0.2">
      <c r="A1339" s="363"/>
      <c r="B1339" s="364"/>
      <c r="C1339" s="365"/>
      <c r="D1339" s="366"/>
      <c r="E1339" s="366"/>
      <c r="F1339" s="366"/>
    </row>
    <row r="1340" spans="1:6" x14ac:dyDescent="0.2">
      <c r="A1340" s="363"/>
      <c r="B1340" s="364"/>
      <c r="C1340" s="365"/>
      <c r="D1340" s="366"/>
      <c r="E1340" s="366"/>
      <c r="F1340" s="366"/>
    </row>
    <row r="1341" spans="1:6" x14ac:dyDescent="0.2">
      <c r="A1341" s="363"/>
      <c r="B1341" s="364"/>
      <c r="C1341" s="365"/>
      <c r="D1341" s="366"/>
      <c r="E1341" s="366"/>
      <c r="F1341" s="366"/>
    </row>
    <row r="1342" spans="1:6" x14ac:dyDescent="0.2">
      <c r="A1342" s="363"/>
      <c r="B1342" s="364"/>
      <c r="C1342" s="365"/>
      <c r="D1342" s="366"/>
      <c r="E1342" s="366"/>
      <c r="F1342" s="366"/>
    </row>
    <row r="1343" spans="1:6" x14ac:dyDescent="0.2">
      <c r="A1343" s="363"/>
      <c r="B1343" s="364"/>
      <c r="C1343" s="365"/>
      <c r="D1343" s="366"/>
      <c r="E1343" s="366"/>
      <c r="F1343" s="366"/>
    </row>
    <row r="1344" spans="1:6" x14ac:dyDescent="0.2">
      <c r="A1344" s="363"/>
      <c r="B1344" s="364"/>
      <c r="C1344" s="365"/>
      <c r="D1344" s="366"/>
      <c r="E1344" s="366"/>
      <c r="F1344" s="366"/>
    </row>
    <row r="1345" spans="1:6" x14ac:dyDescent="0.2">
      <c r="A1345" s="363"/>
      <c r="B1345" s="364"/>
      <c r="C1345" s="365"/>
      <c r="D1345" s="366"/>
      <c r="E1345" s="366"/>
      <c r="F1345" s="366"/>
    </row>
    <row r="1346" spans="1:6" x14ac:dyDescent="0.2">
      <c r="A1346" s="363"/>
      <c r="B1346" s="364"/>
      <c r="C1346" s="365"/>
      <c r="D1346" s="366"/>
      <c r="E1346" s="366"/>
      <c r="F1346" s="366"/>
    </row>
    <row r="1347" spans="1:6" x14ac:dyDescent="0.2">
      <c r="A1347" s="363"/>
      <c r="B1347" s="364"/>
      <c r="C1347" s="365"/>
      <c r="D1347" s="366"/>
      <c r="E1347" s="366"/>
      <c r="F1347" s="366"/>
    </row>
    <row r="1348" spans="1:6" x14ac:dyDescent="0.2">
      <c r="A1348" s="363"/>
      <c r="B1348" s="364"/>
      <c r="C1348" s="365"/>
      <c r="D1348" s="366"/>
      <c r="E1348" s="366"/>
      <c r="F1348" s="366"/>
    </row>
    <row r="1349" spans="1:6" x14ac:dyDescent="0.2">
      <c r="A1349" s="363"/>
      <c r="B1349" s="364"/>
      <c r="C1349" s="365"/>
      <c r="D1349" s="366"/>
      <c r="E1349" s="366"/>
      <c r="F1349" s="366"/>
    </row>
    <row r="1350" spans="1:6" x14ac:dyDescent="0.2">
      <c r="A1350" s="363"/>
      <c r="B1350" s="364"/>
      <c r="C1350" s="365"/>
      <c r="D1350" s="366"/>
      <c r="E1350" s="366"/>
      <c r="F1350" s="366"/>
    </row>
    <row r="1351" spans="1:6" x14ac:dyDescent="0.2">
      <c r="A1351" s="363"/>
      <c r="B1351" s="364"/>
      <c r="C1351" s="365"/>
      <c r="D1351" s="366"/>
      <c r="E1351" s="366"/>
      <c r="F1351" s="366"/>
    </row>
    <row r="1352" spans="1:6" x14ac:dyDescent="0.2">
      <c r="A1352" s="363"/>
      <c r="B1352" s="364"/>
      <c r="C1352" s="365"/>
      <c r="D1352" s="366"/>
      <c r="E1352" s="366"/>
      <c r="F1352" s="366"/>
    </row>
    <row r="1353" spans="1:6" x14ac:dyDescent="0.2">
      <c r="A1353" s="363"/>
      <c r="B1353" s="364"/>
      <c r="C1353" s="365"/>
      <c r="D1353" s="366"/>
      <c r="E1353" s="366"/>
      <c r="F1353" s="366"/>
    </row>
    <row r="1354" spans="1:6" x14ac:dyDescent="0.2">
      <c r="A1354" s="363"/>
      <c r="B1354" s="364"/>
      <c r="C1354" s="365"/>
      <c r="D1354" s="366"/>
      <c r="E1354" s="366"/>
      <c r="F1354" s="366"/>
    </row>
    <row r="1355" spans="1:6" x14ac:dyDescent="0.2">
      <c r="A1355" s="363"/>
      <c r="B1355" s="364"/>
      <c r="C1355" s="365"/>
      <c r="D1355" s="366"/>
      <c r="E1355" s="366"/>
      <c r="F1355" s="366"/>
    </row>
    <row r="1356" spans="1:6" x14ac:dyDescent="0.2">
      <c r="A1356" s="363"/>
      <c r="B1356" s="364"/>
      <c r="C1356" s="365"/>
      <c r="D1356" s="366"/>
      <c r="E1356" s="366"/>
      <c r="F1356" s="366"/>
    </row>
    <row r="1357" spans="1:6" x14ac:dyDescent="0.2">
      <c r="A1357" s="363"/>
      <c r="B1357" s="364"/>
      <c r="C1357" s="365"/>
      <c r="D1357" s="366"/>
      <c r="E1357" s="366"/>
      <c r="F1357" s="366"/>
    </row>
    <row r="1358" spans="1:6" x14ac:dyDescent="0.2">
      <c r="A1358" s="363"/>
      <c r="B1358" s="364"/>
      <c r="C1358" s="365"/>
      <c r="D1358" s="366"/>
      <c r="E1358" s="366"/>
      <c r="F1358" s="366"/>
    </row>
    <row r="1359" spans="1:6" x14ac:dyDescent="0.2">
      <c r="A1359" s="363"/>
      <c r="B1359" s="364"/>
      <c r="C1359" s="365"/>
      <c r="D1359" s="366"/>
      <c r="E1359" s="366"/>
      <c r="F1359" s="366"/>
    </row>
    <row r="1360" spans="1:6" x14ac:dyDescent="0.2">
      <c r="A1360" s="363"/>
      <c r="B1360" s="364"/>
      <c r="C1360" s="365"/>
      <c r="D1360" s="366"/>
      <c r="E1360" s="366"/>
      <c r="F1360" s="366"/>
    </row>
    <row r="1361" spans="1:6" x14ac:dyDescent="0.2">
      <c r="A1361" s="363"/>
      <c r="B1361" s="364"/>
      <c r="C1361" s="365"/>
      <c r="D1361" s="366"/>
      <c r="E1361" s="366"/>
      <c r="F1361" s="366"/>
    </row>
    <row r="1362" spans="1:6" x14ac:dyDescent="0.2">
      <c r="A1362" s="363"/>
      <c r="B1362" s="364"/>
      <c r="C1362" s="365"/>
      <c r="D1362" s="366"/>
      <c r="E1362" s="366"/>
      <c r="F1362" s="366"/>
    </row>
    <row r="1363" spans="1:6" x14ac:dyDescent="0.2">
      <c r="A1363" s="363"/>
      <c r="B1363" s="364"/>
      <c r="C1363" s="365"/>
      <c r="D1363" s="366"/>
      <c r="E1363" s="366"/>
      <c r="F1363" s="366"/>
    </row>
    <row r="1364" spans="1:6" x14ac:dyDescent="0.2">
      <c r="A1364" s="363"/>
      <c r="B1364" s="364"/>
      <c r="C1364" s="365"/>
      <c r="D1364" s="366"/>
      <c r="E1364" s="366"/>
      <c r="F1364" s="366"/>
    </row>
    <row r="1365" spans="1:6" x14ac:dyDescent="0.2">
      <c r="A1365" s="363"/>
      <c r="B1365" s="364"/>
      <c r="C1365" s="365"/>
      <c r="D1365" s="366"/>
      <c r="E1365" s="366"/>
      <c r="F1365" s="366"/>
    </row>
    <row r="1366" spans="1:6" x14ac:dyDescent="0.2">
      <c r="A1366" s="363"/>
      <c r="B1366" s="364"/>
      <c r="C1366" s="365"/>
      <c r="D1366" s="366"/>
      <c r="E1366" s="366"/>
      <c r="F1366" s="366"/>
    </row>
    <row r="1367" spans="1:6" x14ac:dyDescent="0.2">
      <c r="A1367" s="363"/>
      <c r="B1367" s="364"/>
      <c r="C1367" s="365"/>
      <c r="D1367" s="366"/>
      <c r="E1367" s="366"/>
      <c r="F1367" s="366"/>
    </row>
    <row r="1368" spans="1:6" x14ac:dyDescent="0.2">
      <c r="A1368" s="363"/>
      <c r="B1368" s="364"/>
      <c r="C1368" s="365"/>
      <c r="D1368" s="366"/>
      <c r="E1368" s="366"/>
      <c r="F1368" s="366"/>
    </row>
    <row r="1369" spans="1:6" x14ac:dyDescent="0.2">
      <c r="A1369" s="363"/>
      <c r="B1369" s="364"/>
      <c r="C1369" s="365"/>
      <c r="D1369" s="366"/>
      <c r="E1369" s="366"/>
      <c r="F1369" s="366"/>
    </row>
    <row r="1370" spans="1:6" x14ac:dyDescent="0.2">
      <c r="A1370" s="363"/>
      <c r="B1370" s="364"/>
      <c r="C1370" s="365"/>
      <c r="D1370" s="366"/>
      <c r="E1370" s="366"/>
      <c r="F1370" s="366"/>
    </row>
    <row r="1371" spans="1:6" x14ac:dyDescent="0.2">
      <c r="A1371" s="363"/>
      <c r="B1371" s="364"/>
      <c r="C1371" s="365"/>
      <c r="D1371" s="366"/>
      <c r="E1371" s="366"/>
      <c r="F1371" s="366"/>
    </row>
    <row r="1372" spans="1:6" x14ac:dyDescent="0.2">
      <c r="A1372" s="363"/>
      <c r="B1372" s="364"/>
      <c r="C1372" s="365"/>
      <c r="D1372" s="366"/>
      <c r="E1372" s="366"/>
      <c r="F1372" s="366"/>
    </row>
    <row r="1373" spans="1:6" x14ac:dyDescent="0.2">
      <c r="A1373" s="363"/>
      <c r="B1373" s="364"/>
      <c r="C1373" s="365"/>
      <c r="D1373" s="366"/>
      <c r="E1373" s="366"/>
      <c r="F1373" s="366"/>
    </row>
    <row r="1374" spans="1:6" x14ac:dyDescent="0.2">
      <c r="A1374" s="363"/>
      <c r="B1374" s="364"/>
      <c r="C1374" s="365"/>
      <c r="D1374" s="366"/>
      <c r="E1374" s="366"/>
      <c r="F1374" s="366"/>
    </row>
    <row r="1375" spans="1:6" x14ac:dyDescent="0.2">
      <c r="A1375" s="363"/>
      <c r="B1375" s="364"/>
      <c r="C1375" s="365"/>
      <c r="D1375" s="366"/>
      <c r="E1375" s="366"/>
      <c r="F1375" s="366"/>
    </row>
    <row r="1376" spans="1:6" x14ac:dyDescent="0.2">
      <c r="A1376" s="363"/>
      <c r="B1376" s="364"/>
      <c r="C1376" s="365"/>
      <c r="D1376" s="366"/>
      <c r="E1376" s="366"/>
      <c r="F1376" s="366"/>
    </row>
    <row r="1377" spans="1:6" x14ac:dyDescent="0.2">
      <c r="A1377" s="363"/>
      <c r="B1377" s="364"/>
      <c r="C1377" s="365"/>
      <c r="D1377" s="366"/>
      <c r="E1377" s="366"/>
      <c r="F1377" s="366"/>
    </row>
    <row r="1378" spans="1:6" x14ac:dyDescent="0.2">
      <c r="A1378" s="363"/>
      <c r="B1378" s="364"/>
      <c r="C1378" s="365"/>
      <c r="D1378" s="366"/>
      <c r="E1378" s="366"/>
      <c r="F1378" s="366"/>
    </row>
    <row r="1379" spans="1:6" x14ac:dyDescent="0.2">
      <c r="A1379" s="363"/>
      <c r="B1379" s="364"/>
      <c r="C1379" s="365"/>
      <c r="D1379" s="366"/>
      <c r="E1379" s="366"/>
      <c r="F1379" s="366"/>
    </row>
    <row r="1380" spans="1:6" x14ac:dyDescent="0.2">
      <c r="A1380" s="363"/>
      <c r="B1380" s="364"/>
      <c r="C1380" s="365"/>
      <c r="D1380" s="366"/>
      <c r="E1380" s="366"/>
      <c r="F1380" s="366"/>
    </row>
    <row r="1381" spans="1:6" x14ac:dyDescent="0.2">
      <c r="A1381" s="363"/>
      <c r="B1381" s="364"/>
      <c r="C1381" s="365"/>
      <c r="D1381" s="366"/>
      <c r="E1381" s="366"/>
      <c r="F1381" s="366"/>
    </row>
    <row r="1382" spans="1:6" x14ac:dyDescent="0.2">
      <c r="A1382" s="363"/>
      <c r="B1382" s="364"/>
      <c r="C1382" s="365"/>
      <c r="D1382" s="366"/>
      <c r="E1382" s="366"/>
      <c r="F1382" s="366"/>
    </row>
    <row r="1383" spans="1:6" x14ac:dyDescent="0.2">
      <c r="A1383" s="363"/>
      <c r="B1383" s="364"/>
      <c r="C1383" s="365"/>
      <c r="D1383" s="366"/>
      <c r="E1383" s="366"/>
      <c r="F1383" s="366"/>
    </row>
    <row r="1384" spans="1:6" x14ac:dyDescent="0.2">
      <c r="A1384" s="363"/>
      <c r="B1384" s="364"/>
      <c r="C1384" s="365"/>
      <c r="D1384" s="366"/>
      <c r="E1384" s="366"/>
      <c r="F1384" s="366"/>
    </row>
    <row r="1385" spans="1:6" x14ac:dyDescent="0.2">
      <c r="A1385" s="363"/>
      <c r="B1385" s="364"/>
      <c r="C1385" s="365"/>
      <c r="D1385" s="366"/>
      <c r="E1385" s="366"/>
      <c r="F1385" s="366"/>
    </row>
    <row r="1386" spans="1:6" x14ac:dyDescent="0.2">
      <c r="A1386" s="363"/>
      <c r="B1386" s="364"/>
      <c r="C1386" s="365"/>
      <c r="D1386" s="366"/>
      <c r="E1386" s="366"/>
      <c r="F1386" s="366"/>
    </row>
    <row r="1387" spans="1:6" x14ac:dyDescent="0.2">
      <c r="A1387" s="363"/>
      <c r="B1387" s="364"/>
      <c r="C1387" s="365"/>
      <c r="D1387" s="366"/>
      <c r="E1387" s="366"/>
      <c r="F1387" s="366"/>
    </row>
    <row r="1388" spans="1:6" x14ac:dyDescent="0.2">
      <c r="A1388" s="363"/>
      <c r="B1388" s="364"/>
      <c r="C1388" s="365"/>
      <c r="D1388" s="366"/>
      <c r="E1388" s="366"/>
      <c r="F1388" s="366"/>
    </row>
    <row r="1389" spans="1:6" x14ac:dyDescent="0.2">
      <c r="A1389" s="363"/>
      <c r="B1389" s="364"/>
      <c r="C1389" s="365"/>
      <c r="D1389" s="366"/>
      <c r="E1389" s="366"/>
      <c r="F1389" s="366"/>
    </row>
    <row r="1390" spans="1:6" x14ac:dyDescent="0.2">
      <c r="A1390" s="363"/>
      <c r="B1390" s="364"/>
      <c r="C1390" s="365"/>
      <c r="D1390" s="366"/>
      <c r="E1390" s="366"/>
      <c r="F1390" s="366"/>
    </row>
    <row r="1391" spans="1:6" x14ac:dyDescent="0.2">
      <c r="A1391" s="363"/>
      <c r="B1391" s="364"/>
      <c r="C1391" s="365"/>
      <c r="D1391" s="366"/>
      <c r="E1391" s="366"/>
      <c r="F1391" s="366"/>
    </row>
    <row r="1392" spans="1:6" x14ac:dyDescent="0.2">
      <c r="A1392" s="363"/>
      <c r="B1392" s="364"/>
      <c r="C1392" s="365"/>
      <c r="D1392" s="366"/>
      <c r="E1392" s="366"/>
      <c r="F1392" s="366"/>
    </row>
    <row r="1393" spans="1:6" x14ac:dyDescent="0.2">
      <c r="A1393" s="363"/>
      <c r="B1393" s="364"/>
      <c r="C1393" s="365"/>
      <c r="D1393" s="366"/>
      <c r="E1393" s="366"/>
      <c r="F1393" s="366"/>
    </row>
    <row r="1394" spans="1:6" x14ac:dyDescent="0.2">
      <c r="A1394" s="363"/>
      <c r="B1394" s="364"/>
      <c r="C1394" s="365"/>
      <c r="D1394" s="366"/>
      <c r="E1394" s="366"/>
      <c r="F1394" s="366"/>
    </row>
    <row r="1395" spans="1:6" x14ac:dyDescent="0.2">
      <c r="A1395" s="363"/>
      <c r="B1395" s="364"/>
      <c r="C1395" s="365"/>
      <c r="D1395" s="366"/>
      <c r="E1395" s="366"/>
      <c r="F1395" s="366"/>
    </row>
    <row r="1396" spans="1:6" x14ac:dyDescent="0.2">
      <c r="A1396" s="363"/>
      <c r="B1396" s="364"/>
      <c r="C1396" s="365"/>
      <c r="D1396" s="366"/>
      <c r="E1396" s="366"/>
      <c r="F1396" s="366"/>
    </row>
    <row r="1397" spans="1:6" x14ac:dyDescent="0.2">
      <c r="A1397" s="363"/>
      <c r="B1397" s="364"/>
      <c r="C1397" s="365"/>
      <c r="D1397" s="366"/>
      <c r="E1397" s="366"/>
      <c r="F1397" s="366"/>
    </row>
    <row r="1398" spans="1:6" x14ac:dyDescent="0.2">
      <c r="A1398" s="363"/>
      <c r="B1398" s="364"/>
      <c r="C1398" s="365"/>
      <c r="D1398" s="366"/>
      <c r="E1398" s="366"/>
      <c r="F1398" s="366"/>
    </row>
    <row r="1399" spans="1:6" x14ac:dyDescent="0.2">
      <c r="A1399" s="363"/>
      <c r="B1399" s="364"/>
      <c r="C1399" s="365"/>
      <c r="D1399" s="366"/>
      <c r="E1399" s="366"/>
      <c r="F1399" s="366"/>
    </row>
    <row r="1400" spans="1:6" x14ac:dyDescent="0.2">
      <c r="A1400" s="363"/>
      <c r="B1400" s="364"/>
      <c r="C1400" s="365"/>
      <c r="D1400" s="366"/>
      <c r="E1400" s="366"/>
      <c r="F1400" s="366"/>
    </row>
    <row r="1401" spans="1:6" x14ac:dyDescent="0.2">
      <c r="A1401" s="363"/>
      <c r="B1401" s="364"/>
      <c r="C1401" s="365"/>
      <c r="D1401" s="366"/>
      <c r="E1401" s="366"/>
      <c r="F1401" s="366"/>
    </row>
    <row r="1402" spans="1:6" x14ac:dyDescent="0.2">
      <c r="A1402" s="363"/>
      <c r="B1402" s="364"/>
      <c r="C1402" s="365"/>
      <c r="D1402" s="366"/>
      <c r="E1402" s="366"/>
      <c r="F1402" s="366"/>
    </row>
    <row r="1403" spans="1:6" x14ac:dyDescent="0.2">
      <c r="A1403" s="363"/>
      <c r="B1403" s="364"/>
      <c r="C1403" s="365"/>
      <c r="D1403" s="366"/>
      <c r="E1403" s="366"/>
      <c r="F1403" s="366"/>
    </row>
    <row r="1404" spans="1:6" x14ac:dyDescent="0.2">
      <c r="A1404" s="363"/>
      <c r="B1404" s="364"/>
      <c r="C1404" s="365"/>
      <c r="D1404" s="366"/>
      <c r="E1404" s="366"/>
      <c r="F1404" s="366"/>
    </row>
    <row r="1405" spans="1:6" x14ac:dyDescent="0.2">
      <c r="A1405" s="363"/>
      <c r="B1405" s="364"/>
      <c r="C1405" s="365"/>
      <c r="D1405" s="366"/>
      <c r="E1405" s="366"/>
      <c r="F1405" s="366"/>
    </row>
    <row r="1406" spans="1:6" x14ac:dyDescent="0.2">
      <c r="A1406" s="363"/>
      <c r="B1406" s="364"/>
      <c r="C1406" s="365"/>
      <c r="D1406" s="366"/>
      <c r="E1406" s="366"/>
      <c r="F1406" s="366"/>
    </row>
    <row r="1407" spans="1:6" x14ac:dyDescent="0.2">
      <c r="A1407" s="363"/>
      <c r="B1407" s="364"/>
      <c r="C1407" s="365"/>
      <c r="D1407" s="366"/>
      <c r="E1407" s="366"/>
      <c r="F1407" s="366"/>
    </row>
    <row r="1408" spans="1:6" x14ac:dyDescent="0.2">
      <c r="A1408" s="363"/>
      <c r="B1408" s="364"/>
      <c r="C1408" s="365"/>
      <c r="D1408" s="366"/>
      <c r="E1408" s="366"/>
      <c r="F1408" s="366"/>
    </row>
    <row r="1409" spans="1:6" x14ac:dyDescent="0.2">
      <c r="A1409" s="363"/>
      <c r="B1409" s="364"/>
      <c r="C1409" s="365"/>
      <c r="D1409" s="366"/>
      <c r="E1409" s="366"/>
      <c r="F1409" s="366"/>
    </row>
    <row r="1410" spans="1:6" x14ac:dyDescent="0.2">
      <c r="A1410" s="363"/>
      <c r="B1410" s="364"/>
      <c r="C1410" s="365"/>
      <c r="D1410" s="366"/>
      <c r="E1410" s="366"/>
      <c r="F1410" s="366"/>
    </row>
    <row r="1411" spans="1:6" x14ac:dyDescent="0.2">
      <c r="A1411" s="363"/>
      <c r="B1411" s="364"/>
      <c r="C1411" s="365"/>
      <c r="D1411" s="366"/>
      <c r="E1411" s="366"/>
      <c r="F1411" s="366"/>
    </row>
    <row r="1412" spans="1:6" x14ac:dyDescent="0.2">
      <c r="A1412" s="363"/>
      <c r="B1412" s="364"/>
      <c r="C1412" s="365"/>
      <c r="D1412" s="366"/>
      <c r="E1412" s="366"/>
      <c r="F1412" s="366"/>
    </row>
    <row r="1413" spans="1:6" x14ac:dyDescent="0.2">
      <c r="A1413" s="363"/>
      <c r="B1413" s="364"/>
      <c r="C1413" s="365"/>
      <c r="D1413" s="366"/>
      <c r="E1413" s="366"/>
      <c r="F1413" s="366"/>
    </row>
    <row r="1414" spans="1:6" x14ac:dyDescent="0.2">
      <c r="A1414" s="363"/>
      <c r="B1414" s="364"/>
      <c r="C1414" s="365"/>
      <c r="D1414" s="366"/>
      <c r="E1414" s="366"/>
      <c r="F1414" s="366"/>
    </row>
    <row r="1415" spans="1:6" x14ac:dyDescent="0.2">
      <c r="A1415" s="363"/>
      <c r="B1415" s="364"/>
      <c r="C1415" s="365"/>
      <c r="D1415" s="366"/>
      <c r="E1415" s="366"/>
      <c r="F1415" s="366"/>
    </row>
    <row r="1416" spans="1:6" x14ac:dyDescent="0.2">
      <c r="A1416" s="363"/>
      <c r="B1416" s="364"/>
      <c r="C1416" s="365"/>
      <c r="D1416" s="366"/>
      <c r="E1416" s="366"/>
      <c r="F1416" s="366"/>
    </row>
    <row r="1417" spans="1:6" x14ac:dyDescent="0.2">
      <c r="A1417" s="363"/>
      <c r="B1417" s="364"/>
      <c r="C1417" s="365"/>
      <c r="D1417" s="366"/>
      <c r="E1417" s="366"/>
      <c r="F1417" s="366"/>
    </row>
    <row r="1418" spans="1:6" x14ac:dyDescent="0.2">
      <c r="A1418" s="363"/>
      <c r="B1418" s="364"/>
      <c r="C1418" s="365"/>
      <c r="D1418" s="366"/>
      <c r="E1418" s="366"/>
      <c r="F1418" s="366"/>
    </row>
    <row r="1419" spans="1:6" x14ac:dyDescent="0.2">
      <c r="A1419" s="363"/>
      <c r="B1419" s="364"/>
      <c r="C1419" s="365"/>
      <c r="D1419" s="366"/>
      <c r="E1419" s="366"/>
      <c r="F1419" s="366"/>
    </row>
    <row r="1420" spans="1:6" x14ac:dyDescent="0.2">
      <c r="A1420" s="363"/>
      <c r="B1420" s="364"/>
      <c r="C1420" s="365"/>
      <c r="D1420" s="366"/>
      <c r="E1420" s="366"/>
      <c r="F1420" s="366"/>
    </row>
    <row r="1421" spans="1:6" x14ac:dyDescent="0.2">
      <c r="A1421" s="363"/>
      <c r="B1421" s="364"/>
      <c r="C1421" s="365"/>
      <c r="D1421" s="366"/>
      <c r="E1421" s="366"/>
      <c r="F1421" s="366"/>
    </row>
    <row r="1422" spans="1:6" x14ac:dyDescent="0.2">
      <c r="A1422" s="363"/>
      <c r="B1422" s="364"/>
      <c r="C1422" s="365"/>
      <c r="D1422" s="366"/>
      <c r="E1422" s="366"/>
      <c r="F1422" s="366"/>
    </row>
    <row r="1423" spans="1:6" x14ac:dyDescent="0.2">
      <c r="A1423" s="363"/>
      <c r="B1423" s="364"/>
      <c r="C1423" s="365"/>
      <c r="D1423" s="366"/>
      <c r="E1423" s="366"/>
      <c r="F1423" s="366"/>
    </row>
    <row r="1424" spans="1:6" x14ac:dyDescent="0.2">
      <c r="A1424" s="363"/>
      <c r="B1424" s="364"/>
      <c r="C1424" s="365"/>
      <c r="D1424" s="366"/>
      <c r="E1424" s="366"/>
      <c r="F1424" s="366"/>
    </row>
    <row r="1425" spans="1:6" x14ac:dyDescent="0.2">
      <c r="A1425" s="363"/>
      <c r="B1425" s="364"/>
      <c r="C1425" s="365"/>
      <c r="D1425" s="366"/>
      <c r="E1425" s="366"/>
      <c r="F1425" s="366"/>
    </row>
    <row r="1426" spans="1:6" x14ac:dyDescent="0.2">
      <c r="A1426" s="363"/>
      <c r="B1426" s="364"/>
      <c r="C1426" s="365"/>
      <c r="D1426" s="366"/>
      <c r="E1426" s="366"/>
      <c r="F1426" s="366"/>
    </row>
    <row r="1427" spans="1:6" x14ac:dyDescent="0.2">
      <c r="A1427" s="363"/>
      <c r="B1427" s="364"/>
      <c r="C1427" s="365"/>
      <c r="D1427" s="366"/>
      <c r="E1427" s="366"/>
      <c r="F1427" s="366"/>
    </row>
    <row r="1428" spans="1:6" x14ac:dyDescent="0.2">
      <c r="A1428" s="363"/>
      <c r="B1428" s="364"/>
      <c r="C1428" s="365"/>
      <c r="D1428" s="366"/>
      <c r="E1428" s="366"/>
      <c r="F1428" s="366"/>
    </row>
    <row r="1429" spans="1:6" x14ac:dyDescent="0.2">
      <c r="A1429" s="363"/>
      <c r="B1429" s="364"/>
      <c r="C1429" s="365"/>
      <c r="D1429" s="366"/>
      <c r="E1429" s="366"/>
      <c r="F1429" s="366"/>
    </row>
    <row r="1430" spans="1:6" x14ac:dyDescent="0.2">
      <c r="A1430" s="363"/>
      <c r="B1430" s="364"/>
      <c r="C1430" s="365"/>
      <c r="D1430" s="366"/>
      <c r="E1430" s="366"/>
      <c r="F1430" s="366"/>
    </row>
    <row r="1431" spans="1:6" x14ac:dyDescent="0.2">
      <c r="A1431" s="363"/>
      <c r="B1431" s="364"/>
      <c r="C1431" s="365"/>
      <c r="D1431" s="366"/>
      <c r="E1431" s="366"/>
      <c r="F1431" s="366"/>
    </row>
    <row r="1432" spans="1:6" x14ac:dyDescent="0.2">
      <c r="A1432" s="363"/>
      <c r="B1432" s="364"/>
      <c r="C1432" s="365"/>
      <c r="D1432" s="366"/>
      <c r="E1432" s="366"/>
      <c r="F1432" s="366"/>
    </row>
    <row r="1433" spans="1:6" x14ac:dyDescent="0.2">
      <c r="A1433" s="363"/>
      <c r="B1433" s="364"/>
      <c r="C1433" s="365"/>
      <c r="D1433" s="366"/>
      <c r="E1433" s="366"/>
      <c r="F1433" s="366"/>
    </row>
    <row r="1434" spans="1:6" x14ac:dyDescent="0.2">
      <c r="A1434" s="363"/>
      <c r="B1434" s="364"/>
      <c r="C1434" s="365"/>
      <c r="D1434" s="366"/>
      <c r="E1434" s="366"/>
      <c r="F1434" s="366"/>
    </row>
    <row r="1435" spans="1:6" x14ac:dyDescent="0.2">
      <c r="A1435" s="363"/>
      <c r="B1435" s="364"/>
      <c r="C1435" s="365"/>
      <c r="D1435" s="366"/>
      <c r="E1435" s="366"/>
      <c r="F1435" s="366"/>
    </row>
    <row r="1436" spans="1:6" x14ac:dyDescent="0.2">
      <c r="A1436" s="363"/>
      <c r="B1436" s="364"/>
      <c r="C1436" s="365"/>
      <c r="D1436" s="366"/>
      <c r="E1436" s="366"/>
      <c r="F1436" s="366"/>
    </row>
    <row r="1437" spans="1:6" x14ac:dyDescent="0.2">
      <c r="A1437" s="363"/>
      <c r="B1437" s="364"/>
      <c r="C1437" s="365"/>
      <c r="D1437" s="366"/>
      <c r="E1437" s="366"/>
      <c r="F1437" s="366"/>
    </row>
    <row r="1438" spans="1:6" x14ac:dyDescent="0.2">
      <c r="A1438" s="363"/>
      <c r="B1438" s="364"/>
      <c r="C1438" s="365"/>
      <c r="D1438" s="366"/>
      <c r="E1438" s="366"/>
      <c r="F1438" s="366"/>
    </row>
    <row r="1439" spans="1:6" x14ac:dyDescent="0.2">
      <c r="A1439" s="363"/>
      <c r="B1439" s="364"/>
      <c r="C1439" s="365"/>
      <c r="D1439" s="366"/>
      <c r="E1439" s="366"/>
      <c r="F1439" s="366"/>
    </row>
    <row r="1440" spans="1:6" x14ac:dyDescent="0.2">
      <c r="A1440" s="363"/>
      <c r="B1440" s="364"/>
      <c r="C1440" s="365"/>
      <c r="D1440" s="366"/>
      <c r="E1440" s="366"/>
      <c r="F1440" s="366"/>
    </row>
    <row r="1441" spans="1:6" x14ac:dyDescent="0.2">
      <c r="A1441" s="363"/>
      <c r="B1441" s="364"/>
      <c r="C1441" s="365"/>
      <c r="D1441" s="366"/>
      <c r="E1441" s="366"/>
      <c r="F1441" s="366"/>
    </row>
    <row r="1442" spans="1:6" x14ac:dyDescent="0.2">
      <c r="A1442" s="363"/>
      <c r="B1442" s="364"/>
      <c r="C1442" s="365"/>
      <c r="D1442" s="366"/>
      <c r="E1442" s="366"/>
      <c r="F1442" s="366"/>
    </row>
    <row r="1443" spans="1:6" x14ac:dyDescent="0.2">
      <c r="A1443" s="363"/>
      <c r="B1443" s="364"/>
      <c r="C1443" s="365"/>
      <c r="D1443" s="366"/>
      <c r="E1443" s="366"/>
      <c r="F1443" s="366"/>
    </row>
    <row r="1444" spans="1:6" x14ac:dyDescent="0.2">
      <c r="A1444" s="363"/>
      <c r="B1444" s="364"/>
      <c r="C1444" s="365"/>
      <c r="D1444" s="366"/>
      <c r="E1444" s="366"/>
      <c r="F1444" s="366"/>
    </row>
    <row r="1445" spans="1:6" x14ac:dyDescent="0.2">
      <c r="A1445" s="363"/>
      <c r="B1445" s="364"/>
      <c r="C1445" s="365"/>
      <c r="D1445" s="366"/>
      <c r="E1445" s="366"/>
      <c r="F1445" s="366"/>
    </row>
    <row r="1446" spans="1:6" x14ac:dyDescent="0.2">
      <c r="A1446" s="363"/>
      <c r="B1446" s="364"/>
      <c r="C1446" s="365"/>
      <c r="D1446" s="366"/>
      <c r="E1446" s="366"/>
      <c r="F1446" s="366"/>
    </row>
    <row r="1447" spans="1:6" x14ac:dyDescent="0.2">
      <c r="A1447" s="363"/>
      <c r="B1447" s="364"/>
      <c r="C1447" s="365"/>
      <c r="D1447" s="366"/>
      <c r="E1447" s="366"/>
      <c r="F1447" s="366"/>
    </row>
    <row r="1448" spans="1:6" x14ac:dyDescent="0.2">
      <c r="A1448" s="363"/>
      <c r="B1448" s="364"/>
      <c r="C1448" s="365"/>
      <c r="D1448" s="366"/>
      <c r="E1448" s="366"/>
      <c r="F1448" s="366"/>
    </row>
    <row r="1449" spans="1:6" x14ac:dyDescent="0.2">
      <c r="A1449" s="363"/>
      <c r="B1449" s="364"/>
      <c r="C1449" s="365"/>
      <c r="D1449" s="366"/>
      <c r="E1449" s="366"/>
      <c r="F1449" s="366"/>
    </row>
    <row r="1450" spans="1:6" x14ac:dyDescent="0.2">
      <c r="A1450" s="363"/>
      <c r="B1450" s="364"/>
      <c r="C1450" s="365"/>
      <c r="D1450" s="366"/>
      <c r="E1450" s="366"/>
      <c r="F1450" s="366"/>
    </row>
    <row r="1451" spans="1:6" x14ac:dyDescent="0.2">
      <c r="A1451" s="363"/>
      <c r="B1451" s="364"/>
      <c r="C1451" s="365"/>
      <c r="D1451" s="366"/>
      <c r="E1451" s="366"/>
      <c r="F1451" s="366"/>
    </row>
    <row r="1452" spans="1:6" x14ac:dyDescent="0.2">
      <c r="A1452" s="363"/>
      <c r="B1452" s="364"/>
      <c r="C1452" s="365"/>
      <c r="D1452" s="366"/>
      <c r="E1452" s="366"/>
      <c r="F1452" s="366"/>
    </row>
    <row r="1453" spans="1:6" x14ac:dyDescent="0.2">
      <c r="A1453" s="363"/>
      <c r="B1453" s="364"/>
      <c r="C1453" s="365"/>
      <c r="D1453" s="366"/>
      <c r="E1453" s="366"/>
      <c r="F1453" s="366"/>
    </row>
    <row r="1454" spans="1:6" x14ac:dyDescent="0.2">
      <c r="A1454" s="363"/>
      <c r="B1454" s="364"/>
      <c r="C1454" s="365"/>
      <c r="D1454" s="366"/>
      <c r="E1454" s="366"/>
      <c r="F1454" s="366"/>
    </row>
    <row r="1455" spans="1:6" x14ac:dyDescent="0.2">
      <c r="A1455" s="363"/>
      <c r="B1455" s="364"/>
      <c r="C1455" s="365"/>
      <c r="D1455" s="366"/>
      <c r="E1455" s="366"/>
      <c r="F1455" s="366"/>
    </row>
    <row r="1456" spans="1:6" x14ac:dyDescent="0.2">
      <c r="A1456" s="363"/>
      <c r="B1456" s="364"/>
      <c r="C1456" s="365"/>
      <c r="D1456" s="366"/>
      <c r="E1456" s="366"/>
      <c r="F1456" s="366"/>
    </row>
    <row r="1457" spans="1:6" x14ac:dyDescent="0.2">
      <c r="A1457" s="363"/>
      <c r="B1457" s="364"/>
      <c r="C1457" s="365"/>
      <c r="D1457" s="366"/>
      <c r="E1457" s="366"/>
      <c r="F1457" s="366"/>
    </row>
    <row r="1458" spans="1:6" x14ac:dyDescent="0.2">
      <c r="A1458" s="363"/>
      <c r="B1458" s="364"/>
      <c r="C1458" s="365"/>
      <c r="D1458" s="366"/>
      <c r="E1458" s="366"/>
      <c r="F1458" s="366"/>
    </row>
    <row r="1459" spans="1:6" x14ac:dyDescent="0.2">
      <c r="A1459" s="363"/>
      <c r="B1459" s="364"/>
      <c r="C1459" s="365"/>
      <c r="D1459" s="366"/>
      <c r="E1459" s="366"/>
      <c r="F1459" s="366"/>
    </row>
    <row r="1460" spans="1:6" x14ac:dyDescent="0.2">
      <c r="A1460" s="363"/>
      <c r="B1460" s="364"/>
      <c r="C1460" s="365"/>
      <c r="D1460" s="366"/>
      <c r="E1460" s="366"/>
      <c r="F1460" s="366"/>
    </row>
    <row r="1461" spans="1:6" x14ac:dyDescent="0.2">
      <c r="A1461" s="363"/>
      <c r="B1461" s="364"/>
      <c r="C1461" s="365"/>
      <c r="D1461" s="366"/>
      <c r="E1461" s="366"/>
      <c r="F1461" s="366"/>
    </row>
    <row r="1462" spans="1:6" x14ac:dyDescent="0.2">
      <c r="A1462" s="363"/>
      <c r="B1462" s="364"/>
      <c r="C1462" s="365"/>
      <c r="D1462" s="366"/>
      <c r="E1462" s="366"/>
      <c r="F1462" s="366"/>
    </row>
    <row r="1463" spans="1:6" x14ac:dyDescent="0.2">
      <c r="A1463" s="363"/>
      <c r="B1463" s="364"/>
      <c r="C1463" s="365"/>
      <c r="D1463" s="366"/>
      <c r="E1463" s="366"/>
      <c r="F1463" s="366"/>
    </row>
    <row r="1464" spans="1:6" x14ac:dyDescent="0.2">
      <c r="A1464" s="363"/>
      <c r="B1464" s="364"/>
      <c r="C1464" s="365"/>
      <c r="D1464" s="366"/>
      <c r="E1464" s="366"/>
      <c r="F1464" s="366"/>
    </row>
    <row r="1465" spans="1:6" x14ac:dyDescent="0.2">
      <c r="A1465" s="363"/>
      <c r="B1465" s="364"/>
      <c r="C1465" s="365"/>
      <c r="D1465" s="366"/>
      <c r="E1465" s="366"/>
      <c r="F1465" s="366"/>
    </row>
    <row r="1466" spans="1:6" x14ac:dyDescent="0.2">
      <c r="A1466" s="363"/>
      <c r="B1466" s="364"/>
      <c r="C1466" s="365"/>
      <c r="D1466" s="366"/>
      <c r="E1466" s="366"/>
      <c r="F1466" s="366"/>
    </row>
    <row r="1467" spans="1:6" x14ac:dyDescent="0.2">
      <c r="A1467" s="363"/>
      <c r="B1467" s="364"/>
      <c r="C1467" s="365"/>
      <c r="D1467" s="366"/>
      <c r="E1467" s="366"/>
      <c r="F1467" s="366"/>
    </row>
    <row r="1468" spans="1:6" x14ac:dyDescent="0.2">
      <c r="A1468" s="363"/>
      <c r="B1468" s="364"/>
      <c r="C1468" s="365"/>
      <c r="D1468" s="366"/>
      <c r="E1468" s="366"/>
      <c r="F1468" s="366"/>
    </row>
    <row r="1469" spans="1:6" x14ac:dyDescent="0.2">
      <c r="A1469" s="363"/>
      <c r="B1469" s="364"/>
      <c r="C1469" s="365"/>
      <c r="D1469" s="366"/>
      <c r="E1469" s="366"/>
      <c r="F1469" s="366"/>
    </row>
    <row r="1470" spans="1:6" x14ac:dyDescent="0.2">
      <c r="A1470" s="363"/>
      <c r="B1470" s="364"/>
      <c r="C1470" s="365"/>
      <c r="D1470" s="366"/>
      <c r="E1470" s="366"/>
      <c r="F1470" s="366"/>
    </row>
    <row r="1471" spans="1:6" x14ac:dyDescent="0.2">
      <c r="A1471" s="363"/>
      <c r="B1471" s="364"/>
      <c r="C1471" s="365"/>
      <c r="D1471" s="366"/>
      <c r="E1471" s="366"/>
      <c r="F1471" s="366"/>
    </row>
    <row r="1472" spans="1:6" x14ac:dyDescent="0.2">
      <c r="A1472" s="363"/>
      <c r="B1472" s="364"/>
      <c r="C1472" s="365"/>
      <c r="D1472" s="366"/>
      <c r="E1472" s="366"/>
      <c r="F1472" s="366"/>
    </row>
    <row r="1473" spans="1:6" x14ac:dyDescent="0.2">
      <c r="A1473" s="363"/>
      <c r="B1473" s="364"/>
      <c r="C1473" s="365"/>
      <c r="D1473" s="366"/>
      <c r="E1473" s="366"/>
      <c r="F1473" s="366"/>
    </row>
    <row r="1474" spans="1:6" x14ac:dyDescent="0.2">
      <c r="A1474" s="363"/>
      <c r="B1474" s="364"/>
      <c r="C1474" s="365"/>
      <c r="D1474" s="366"/>
      <c r="E1474" s="366"/>
      <c r="F1474" s="366"/>
    </row>
    <row r="1475" spans="1:6" x14ac:dyDescent="0.2">
      <c r="A1475" s="363"/>
      <c r="B1475" s="364"/>
      <c r="C1475" s="365"/>
      <c r="D1475" s="366"/>
      <c r="E1475" s="366"/>
      <c r="F1475" s="366"/>
    </row>
    <row r="1476" spans="1:6" x14ac:dyDescent="0.2">
      <c r="A1476" s="363"/>
      <c r="B1476" s="364"/>
      <c r="C1476" s="365"/>
      <c r="D1476" s="366"/>
      <c r="E1476" s="366"/>
      <c r="F1476" s="366"/>
    </row>
    <row r="1477" spans="1:6" x14ac:dyDescent="0.2">
      <c r="A1477" s="363"/>
      <c r="B1477" s="364"/>
      <c r="C1477" s="365"/>
      <c r="D1477" s="366"/>
      <c r="E1477" s="366"/>
      <c r="F1477" s="366"/>
    </row>
    <row r="1478" spans="1:6" x14ac:dyDescent="0.2">
      <c r="A1478" s="363"/>
      <c r="B1478" s="364"/>
      <c r="C1478" s="365"/>
      <c r="D1478" s="366"/>
      <c r="E1478" s="366"/>
      <c r="F1478" s="366"/>
    </row>
    <row r="1479" spans="1:6" x14ac:dyDescent="0.2">
      <c r="A1479" s="363"/>
      <c r="B1479" s="364"/>
      <c r="C1479" s="365"/>
      <c r="D1479" s="366"/>
      <c r="E1479" s="366"/>
      <c r="F1479" s="366"/>
    </row>
    <row r="1480" spans="1:6" x14ac:dyDescent="0.2">
      <c r="A1480" s="363"/>
      <c r="B1480" s="364"/>
      <c r="C1480" s="365"/>
      <c r="D1480" s="366"/>
      <c r="E1480" s="366"/>
      <c r="F1480" s="366"/>
    </row>
    <row r="1481" spans="1:6" x14ac:dyDescent="0.2">
      <c r="A1481" s="363"/>
      <c r="B1481" s="364"/>
      <c r="C1481" s="365"/>
      <c r="D1481" s="366"/>
      <c r="E1481" s="366"/>
      <c r="F1481" s="366"/>
    </row>
    <row r="1482" spans="1:6" x14ac:dyDescent="0.2">
      <c r="A1482" s="363"/>
      <c r="B1482" s="364"/>
      <c r="C1482" s="365"/>
      <c r="D1482" s="366"/>
      <c r="E1482" s="366"/>
      <c r="F1482" s="366"/>
    </row>
    <row r="1483" spans="1:6" x14ac:dyDescent="0.2">
      <c r="A1483" s="363"/>
      <c r="B1483" s="364"/>
      <c r="C1483" s="365"/>
      <c r="D1483" s="366"/>
      <c r="E1483" s="366"/>
      <c r="F1483" s="366"/>
    </row>
    <row r="1484" spans="1:6" x14ac:dyDescent="0.2">
      <c r="A1484" s="363"/>
      <c r="B1484" s="364"/>
      <c r="C1484" s="365"/>
      <c r="D1484" s="366"/>
      <c r="E1484" s="366"/>
      <c r="F1484" s="366"/>
    </row>
    <row r="1485" spans="1:6" x14ac:dyDescent="0.2">
      <c r="A1485" s="363"/>
      <c r="B1485" s="364"/>
      <c r="C1485" s="365"/>
      <c r="D1485" s="366"/>
      <c r="E1485" s="366"/>
      <c r="F1485" s="366"/>
    </row>
    <row r="1486" spans="1:6" x14ac:dyDescent="0.2">
      <c r="A1486" s="363"/>
      <c r="B1486" s="364"/>
      <c r="C1486" s="365"/>
      <c r="D1486" s="366"/>
      <c r="E1486" s="366"/>
      <c r="F1486" s="366"/>
    </row>
    <row r="1487" spans="1:6" x14ac:dyDescent="0.2">
      <c r="A1487" s="363"/>
      <c r="B1487" s="364"/>
      <c r="C1487" s="365"/>
      <c r="D1487" s="366"/>
      <c r="E1487" s="366"/>
      <c r="F1487" s="366"/>
    </row>
    <row r="1488" spans="1:6" x14ac:dyDescent="0.2">
      <c r="A1488" s="363"/>
      <c r="B1488" s="364"/>
      <c r="C1488" s="365"/>
      <c r="D1488" s="366"/>
      <c r="E1488" s="366"/>
      <c r="F1488" s="366"/>
    </row>
    <row r="1489" spans="1:6" x14ac:dyDescent="0.2">
      <c r="A1489" s="363"/>
      <c r="B1489" s="364"/>
      <c r="C1489" s="365"/>
      <c r="D1489" s="366"/>
      <c r="E1489" s="366"/>
      <c r="F1489" s="366"/>
    </row>
    <row r="1490" spans="1:6" x14ac:dyDescent="0.2">
      <c r="A1490" s="363"/>
      <c r="B1490" s="364"/>
      <c r="C1490" s="365"/>
      <c r="D1490" s="366"/>
      <c r="E1490" s="366"/>
      <c r="F1490" s="366"/>
    </row>
    <row r="1491" spans="1:6" x14ac:dyDescent="0.2">
      <c r="A1491" s="363"/>
      <c r="B1491" s="364"/>
      <c r="C1491" s="365"/>
      <c r="D1491" s="366"/>
      <c r="E1491" s="366"/>
      <c r="F1491" s="366"/>
    </row>
    <row r="1492" spans="1:6" x14ac:dyDescent="0.2">
      <c r="A1492" s="363"/>
      <c r="B1492" s="364"/>
      <c r="C1492" s="365"/>
      <c r="D1492" s="366"/>
      <c r="E1492" s="366"/>
      <c r="F1492" s="366"/>
    </row>
    <row r="1493" spans="1:6" x14ac:dyDescent="0.2">
      <c r="A1493" s="363"/>
      <c r="B1493" s="364"/>
      <c r="C1493" s="365"/>
      <c r="D1493" s="366"/>
      <c r="E1493" s="366"/>
      <c r="F1493" s="366"/>
    </row>
    <row r="1494" spans="1:6" x14ac:dyDescent="0.2">
      <c r="A1494" s="363"/>
      <c r="B1494" s="364"/>
      <c r="C1494" s="365"/>
      <c r="D1494" s="366"/>
      <c r="E1494" s="366"/>
      <c r="F1494" s="366"/>
    </row>
    <row r="1495" spans="1:6" x14ac:dyDescent="0.2">
      <c r="A1495" s="363"/>
      <c r="B1495" s="364"/>
      <c r="C1495" s="365"/>
      <c r="D1495" s="366"/>
      <c r="E1495" s="366"/>
      <c r="F1495" s="366"/>
    </row>
    <row r="1496" spans="1:6" x14ac:dyDescent="0.2">
      <c r="A1496" s="363"/>
      <c r="B1496" s="364"/>
      <c r="C1496" s="365"/>
      <c r="D1496" s="366"/>
      <c r="E1496" s="366"/>
      <c r="F1496" s="366"/>
    </row>
    <row r="1497" spans="1:6" x14ac:dyDescent="0.2">
      <c r="A1497" s="363"/>
      <c r="B1497" s="364"/>
      <c r="C1497" s="365"/>
      <c r="D1497" s="366"/>
      <c r="E1497" s="366"/>
      <c r="F1497" s="366"/>
    </row>
    <row r="1498" spans="1:6" x14ac:dyDescent="0.2">
      <c r="A1498" s="363"/>
      <c r="B1498" s="364"/>
      <c r="C1498" s="365"/>
      <c r="D1498" s="366"/>
      <c r="E1498" s="366"/>
      <c r="F1498" s="366"/>
    </row>
    <row r="1499" spans="1:6" x14ac:dyDescent="0.2">
      <c r="A1499" s="363"/>
      <c r="B1499" s="364"/>
      <c r="C1499" s="365"/>
      <c r="D1499" s="366"/>
      <c r="E1499" s="366"/>
      <c r="F1499" s="366"/>
    </row>
    <row r="1500" spans="1:6" x14ac:dyDescent="0.2">
      <c r="A1500" s="363"/>
      <c r="B1500" s="364"/>
      <c r="C1500" s="365"/>
      <c r="D1500" s="366"/>
      <c r="E1500" s="366"/>
      <c r="F1500" s="366"/>
    </row>
    <row r="1501" spans="1:6" x14ac:dyDescent="0.2">
      <c r="A1501" s="363"/>
      <c r="B1501" s="364"/>
      <c r="C1501" s="365"/>
      <c r="D1501" s="366"/>
      <c r="E1501" s="366"/>
      <c r="F1501" s="366"/>
    </row>
    <row r="1502" spans="1:6" x14ac:dyDescent="0.2">
      <c r="A1502" s="363"/>
      <c r="B1502" s="364"/>
      <c r="C1502" s="365"/>
      <c r="D1502" s="366"/>
      <c r="E1502" s="366"/>
      <c r="F1502" s="366"/>
    </row>
    <row r="1503" spans="1:6" x14ac:dyDescent="0.2">
      <c r="A1503" s="363"/>
      <c r="B1503" s="364"/>
      <c r="C1503" s="365"/>
      <c r="D1503" s="366"/>
      <c r="E1503" s="366"/>
      <c r="F1503" s="366"/>
    </row>
    <row r="1504" spans="1:6" x14ac:dyDescent="0.2">
      <c r="A1504" s="363"/>
      <c r="B1504" s="364"/>
      <c r="C1504" s="365"/>
      <c r="D1504" s="366"/>
      <c r="E1504" s="366"/>
      <c r="F1504" s="366"/>
    </row>
    <row r="1505" spans="1:6" x14ac:dyDescent="0.2">
      <c r="A1505" s="363"/>
      <c r="B1505" s="364"/>
      <c r="C1505" s="365"/>
      <c r="D1505" s="366"/>
      <c r="E1505" s="366"/>
      <c r="F1505" s="366"/>
    </row>
    <row r="1506" spans="1:6" x14ac:dyDescent="0.2">
      <c r="A1506" s="363"/>
      <c r="B1506" s="364"/>
      <c r="C1506" s="365"/>
      <c r="D1506" s="366"/>
      <c r="E1506" s="366"/>
      <c r="F1506" s="366"/>
    </row>
    <row r="1507" spans="1:6" x14ac:dyDescent="0.2">
      <c r="A1507" s="363"/>
      <c r="B1507" s="364"/>
      <c r="C1507" s="365"/>
      <c r="D1507" s="366"/>
      <c r="E1507" s="366"/>
      <c r="F1507" s="366"/>
    </row>
    <row r="1508" spans="1:6" x14ac:dyDescent="0.2">
      <c r="A1508" s="363"/>
      <c r="B1508" s="364"/>
      <c r="C1508" s="365"/>
      <c r="D1508" s="366"/>
      <c r="E1508" s="366"/>
      <c r="F1508" s="366"/>
    </row>
    <row r="1509" spans="1:6" x14ac:dyDescent="0.2">
      <c r="A1509" s="363"/>
      <c r="B1509" s="364"/>
      <c r="C1509" s="365"/>
      <c r="D1509" s="366"/>
      <c r="E1509" s="366"/>
      <c r="F1509" s="366"/>
    </row>
    <row r="1510" spans="1:6" x14ac:dyDescent="0.2">
      <c r="A1510" s="363"/>
      <c r="B1510" s="364"/>
      <c r="C1510" s="365"/>
      <c r="D1510" s="366"/>
      <c r="E1510" s="366"/>
      <c r="F1510" s="366"/>
    </row>
    <row r="1511" spans="1:6" x14ac:dyDescent="0.2">
      <c r="A1511" s="363"/>
      <c r="B1511" s="364"/>
      <c r="C1511" s="365"/>
      <c r="D1511" s="366"/>
      <c r="E1511" s="366"/>
      <c r="F1511" s="366"/>
    </row>
    <row r="1512" spans="1:6" x14ac:dyDescent="0.2">
      <c r="A1512" s="363"/>
      <c r="B1512" s="364"/>
      <c r="C1512" s="365"/>
      <c r="D1512" s="366"/>
      <c r="E1512" s="366"/>
      <c r="F1512" s="366"/>
    </row>
    <row r="1513" spans="1:6" x14ac:dyDescent="0.2">
      <c r="A1513" s="363"/>
      <c r="B1513" s="364"/>
      <c r="C1513" s="365"/>
      <c r="D1513" s="366"/>
      <c r="E1513" s="366"/>
      <c r="F1513" s="366"/>
    </row>
    <row r="1514" spans="1:6" x14ac:dyDescent="0.2">
      <c r="A1514" s="363"/>
      <c r="B1514" s="364"/>
      <c r="C1514" s="365"/>
      <c r="D1514" s="366"/>
      <c r="E1514" s="366"/>
      <c r="F1514" s="366"/>
    </row>
    <row r="1515" spans="1:6" x14ac:dyDescent="0.2">
      <c r="A1515" s="363"/>
      <c r="B1515" s="364"/>
      <c r="C1515" s="365"/>
      <c r="D1515" s="366"/>
      <c r="E1515" s="366"/>
      <c r="F1515" s="366"/>
    </row>
    <row r="1516" spans="1:6" x14ac:dyDescent="0.2">
      <c r="A1516" s="363"/>
      <c r="B1516" s="364"/>
      <c r="C1516" s="365"/>
      <c r="D1516" s="366"/>
      <c r="E1516" s="366"/>
      <c r="F1516" s="366"/>
    </row>
    <row r="1517" spans="1:6" x14ac:dyDescent="0.2">
      <c r="A1517" s="363"/>
      <c r="B1517" s="364"/>
      <c r="C1517" s="365"/>
      <c r="D1517" s="366"/>
      <c r="E1517" s="366"/>
      <c r="F1517" s="366"/>
    </row>
    <row r="1518" spans="1:6" x14ac:dyDescent="0.2">
      <c r="A1518" s="363"/>
      <c r="B1518" s="364"/>
      <c r="C1518" s="365"/>
      <c r="D1518" s="366"/>
      <c r="E1518" s="366"/>
      <c r="F1518" s="366"/>
    </row>
    <row r="1519" spans="1:6" x14ac:dyDescent="0.2">
      <c r="A1519" s="363"/>
      <c r="B1519" s="364"/>
      <c r="C1519" s="365"/>
      <c r="D1519" s="366"/>
      <c r="E1519" s="366"/>
      <c r="F1519" s="366"/>
    </row>
    <row r="1520" spans="1:6" x14ac:dyDescent="0.2">
      <c r="A1520" s="363"/>
      <c r="B1520" s="364"/>
      <c r="C1520" s="365"/>
      <c r="D1520" s="366"/>
      <c r="E1520" s="366"/>
      <c r="F1520" s="366"/>
    </row>
    <row r="1521" spans="1:6" x14ac:dyDescent="0.2">
      <c r="A1521" s="363"/>
      <c r="B1521" s="364"/>
      <c r="C1521" s="365"/>
      <c r="D1521" s="366"/>
      <c r="E1521" s="366"/>
      <c r="F1521" s="366"/>
    </row>
    <row r="1522" spans="1:6" x14ac:dyDescent="0.2">
      <c r="A1522" s="363"/>
      <c r="B1522" s="364"/>
      <c r="C1522" s="365"/>
      <c r="D1522" s="366"/>
      <c r="E1522" s="366"/>
      <c r="F1522" s="366"/>
    </row>
    <row r="1523" spans="1:6" x14ac:dyDescent="0.2">
      <c r="A1523" s="363"/>
      <c r="B1523" s="364"/>
      <c r="C1523" s="365"/>
      <c r="D1523" s="366"/>
      <c r="E1523" s="366"/>
      <c r="F1523" s="366"/>
    </row>
    <row r="1524" spans="1:6" x14ac:dyDescent="0.2">
      <c r="A1524" s="363"/>
      <c r="B1524" s="364"/>
      <c r="C1524" s="365"/>
      <c r="D1524" s="366"/>
      <c r="E1524" s="366"/>
      <c r="F1524" s="366"/>
    </row>
    <row r="1525" spans="1:6" x14ac:dyDescent="0.2">
      <c r="A1525" s="363"/>
      <c r="B1525" s="364"/>
      <c r="C1525" s="365"/>
      <c r="D1525" s="366"/>
      <c r="E1525" s="366"/>
      <c r="F1525" s="366"/>
    </row>
    <row r="1526" spans="1:6" x14ac:dyDescent="0.2">
      <c r="A1526" s="363"/>
      <c r="B1526" s="364"/>
      <c r="C1526" s="365"/>
      <c r="D1526" s="366"/>
      <c r="E1526" s="366"/>
      <c r="F1526" s="366"/>
    </row>
    <row r="1527" spans="1:6" x14ac:dyDescent="0.2">
      <c r="A1527" s="363"/>
      <c r="B1527" s="364"/>
      <c r="C1527" s="365"/>
      <c r="D1527" s="366"/>
      <c r="E1527" s="366"/>
      <c r="F1527" s="366"/>
    </row>
    <row r="1528" spans="1:6" x14ac:dyDescent="0.2">
      <c r="A1528" s="363"/>
      <c r="B1528" s="364"/>
      <c r="C1528" s="365"/>
      <c r="D1528" s="366"/>
      <c r="E1528" s="366"/>
      <c r="F1528" s="366"/>
    </row>
    <row r="1529" spans="1:6" x14ac:dyDescent="0.2">
      <c r="A1529" s="363"/>
      <c r="B1529" s="364"/>
      <c r="C1529" s="365"/>
      <c r="D1529" s="366"/>
      <c r="E1529" s="366"/>
      <c r="F1529" s="366"/>
    </row>
    <row r="1530" spans="1:6" x14ac:dyDescent="0.2">
      <c r="A1530" s="363"/>
      <c r="B1530" s="364"/>
      <c r="C1530" s="365"/>
      <c r="D1530" s="366"/>
      <c r="E1530" s="366"/>
      <c r="F1530" s="366"/>
    </row>
    <row r="1531" spans="1:6" x14ac:dyDescent="0.2">
      <c r="A1531" s="363"/>
      <c r="B1531" s="364"/>
      <c r="C1531" s="365"/>
      <c r="D1531" s="366"/>
      <c r="E1531" s="366"/>
      <c r="F1531" s="366"/>
    </row>
    <row r="1532" spans="1:6" x14ac:dyDescent="0.2">
      <c r="A1532" s="363"/>
      <c r="B1532" s="364"/>
      <c r="C1532" s="365"/>
      <c r="D1532" s="366"/>
      <c r="E1532" s="366"/>
      <c r="F1532" s="366"/>
    </row>
    <row r="1533" spans="1:6" x14ac:dyDescent="0.2">
      <c r="A1533" s="363"/>
      <c r="B1533" s="364"/>
      <c r="C1533" s="365"/>
      <c r="D1533" s="366"/>
      <c r="E1533" s="366"/>
      <c r="F1533" s="366"/>
    </row>
    <row r="1534" spans="1:6" x14ac:dyDescent="0.2">
      <c r="A1534" s="363"/>
      <c r="B1534" s="364"/>
      <c r="C1534" s="365"/>
      <c r="D1534" s="366"/>
      <c r="E1534" s="366"/>
      <c r="F1534" s="366"/>
    </row>
    <row r="1535" spans="1:6" x14ac:dyDescent="0.2">
      <c r="A1535" s="363"/>
      <c r="B1535" s="364"/>
      <c r="C1535" s="365"/>
      <c r="D1535" s="366"/>
      <c r="E1535" s="366"/>
      <c r="F1535" s="366"/>
    </row>
    <row r="1536" spans="1:6" x14ac:dyDescent="0.2">
      <c r="A1536" s="363"/>
      <c r="B1536" s="364"/>
      <c r="C1536" s="365"/>
      <c r="D1536" s="366"/>
      <c r="E1536" s="366"/>
      <c r="F1536" s="366"/>
    </row>
    <row r="1537" spans="1:6" x14ac:dyDescent="0.2">
      <c r="A1537" s="363"/>
      <c r="B1537" s="364"/>
      <c r="C1537" s="365"/>
      <c r="D1537" s="366"/>
      <c r="E1537" s="366"/>
      <c r="F1537" s="366"/>
    </row>
    <row r="1538" spans="1:6" x14ac:dyDescent="0.2">
      <c r="A1538" s="363"/>
      <c r="B1538" s="364"/>
      <c r="C1538" s="365"/>
      <c r="D1538" s="366"/>
      <c r="E1538" s="366"/>
      <c r="F1538" s="366"/>
    </row>
    <row r="1539" spans="1:6" x14ac:dyDescent="0.2">
      <c r="A1539" s="363"/>
      <c r="B1539" s="364"/>
      <c r="C1539" s="365"/>
      <c r="D1539" s="366"/>
      <c r="E1539" s="366"/>
      <c r="F1539" s="366"/>
    </row>
    <row r="1540" spans="1:6" x14ac:dyDescent="0.2">
      <c r="A1540" s="363"/>
      <c r="B1540" s="364"/>
      <c r="C1540" s="365"/>
      <c r="D1540" s="366"/>
      <c r="E1540" s="366"/>
      <c r="F1540" s="366"/>
    </row>
    <row r="1541" spans="1:6" x14ac:dyDescent="0.2">
      <c r="A1541" s="363"/>
      <c r="B1541" s="364"/>
      <c r="C1541" s="365"/>
      <c r="D1541" s="366"/>
      <c r="E1541" s="366"/>
      <c r="F1541" s="366"/>
    </row>
    <row r="1542" spans="1:6" x14ac:dyDescent="0.2">
      <c r="A1542" s="363"/>
      <c r="B1542" s="364"/>
      <c r="C1542" s="365"/>
      <c r="D1542" s="366"/>
      <c r="E1542" s="366"/>
      <c r="F1542" s="366"/>
    </row>
    <row r="1543" spans="1:6" x14ac:dyDescent="0.2">
      <c r="A1543" s="363"/>
      <c r="B1543" s="364"/>
      <c r="C1543" s="365"/>
      <c r="D1543" s="366"/>
      <c r="E1543" s="366"/>
      <c r="F1543" s="366"/>
    </row>
    <row r="1544" spans="1:6" x14ac:dyDescent="0.2">
      <c r="A1544" s="363"/>
      <c r="B1544" s="364"/>
      <c r="C1544" s="365"/>
      <c r="D1544" s="366"/>
      <c r="E1544" s="366"/>
      <c r="F1544" s="366"/>
    </row>
    <row r="1545" spans="1:6" x14ac:dyDescent="0.2">
      <c r="A1545" s="363"/>
      <c r="B1545" s="364"/>
      <c r="C1545" s="365"/>
      <c r="D1545" s="366"/>
      <c r="E1545" s="366"/>
      <c r="F1545" s="366"/>
    </row>
    <row r="1546" spans="1:6" x14ac:dyDescent="0.2">
      <c r="A1546" s="363"/>
      <c r="B1546" s="364"/>
      <c r="C1546" s="365"/>
      <c r="D1546" s="366"/>
      <c r="E1546" s="366"/>
      <c r="F1546" s="366"/>
    </row>
    <row r="1547" spans="1:6" x14ac:dyDescent="0.2">
      <c r="A1547" s="363"/>
      <c r="B1547" s="364"/>
      <c r="C1547" s="365"/>
      <c r="D1547" s="366"/>
      <c r="E1547" s="366"/>
      <c r="F1547" s="366"/>
    </row>
    <row r="1548" spans="1:6" x14ac:dyDescent="0.2">
      <c r="A1548" s="363"/>
      <c r="B1548" s="364"/>
      <c r="C1548" s="365"/>
      <c r="D1548" s="366"/>
      <c r="E1548" s="366"/>
      <c r="F1548" s="366"/>
    </row>
    <row r="1549" spans="1:6" x14ac:dyDescent="0.2">
      <c r="A1549" s="363"/>
      <c r="B1549" s="364"/>
      <c r="C1549" s="365"/>
      <c r="D1549" s="366"/>
      <c r="E1549" s="366"/>
      <c r="F1549" s="366"/>
    </row>
    <row r="1550" spans="1:6" x14ac:dyDescent="0.2">
      <c r="A1550" s="363"/>
      <c r="B1550" s="364"/>
      <c r="C1550" s="365"/>
      <c r="D1550" s="366"/>
      <c r="E1550" s="366"/>
      <c r="F1550" s="366"/>
    </row>
    <row r="1551" spans="1:6" x14ac:dyDescent="0.2">
      <c r="A1551" s="363"/>
      <c r="B1551" s="364"/>
      <c r="C1551" s="365"/>
      <c r="D1551" s="366"/>
      <c r="E1551" s="366"/>
      <c r="F1551" s="366"/>
    </row>
    <row r="1552" spans="1:6" x14ac:dyDescent="0.2">
      <c r="A1552" s="363"/>
      <c r="B1552" s="364"/>
      <c r="C1552" s="365"/>
      <c r="D1552" s="366"/>
      <c r="E1552" s="366"/>
      <c r="F1552" s="366"/>
    </row>
    <row r="1553" spans="1:6" x14ac:dyDescent="0.2">
      <c r="A1553" s="363"/>
      <c r="B1553" s="364"/>
      <c r="C1553" s="365"/>
      <c r="D1553" s="366"/>
      <c r="E1553" s="366"/>
      <c r="F1553" s="366"/>
    </row>
    <row r="1554" spans="1:6" x14ac:dyDescent="0.2">
      <c r="A1554" s="363"/>
      <c r="B1554" s="364"/>
      <c r="C1554" s="365"/>
      <c r="D1554" s="366"/>
      <c r="E1554" s="366"/>
      <c r="F1554" s="366"/>
    </row>
    <row r="1555" spans="1:6" x14ac:dyDescent="0.2">
      <c r="A1555" s="363"/>
      <c r="B1555" s="364"/>
      <c r="C1555" s="365"/>
      <c r="D1555" s="366"/>
      <c r="E1555" s="366"/>
      <c r="F1555" s="366"/>
    </row>
    <row r="1556" spans="1:6" x14ac:dyDescent="0.2">
      <c r="A1556" s="363"/>
      <c r="B1556" s="364"/>
      <c r="C1556" s="365"/>
      <c r="D1556" s="366"/>
      <c r="E1556" s="366"/>
      <c r="F1556" s="366"/>
    </row>
    <row r="1557" spans="1:6" x14ac:dyDescent="0.2">
      <c r="A1557" s="363"/>
      <c r="B1557" s="364"/>
      <c r="C1557" s="365"/>
      <c r="D1557" s="366"/>
      <c r="E1557" s="366"/>
      <c r="F1557" s="366"/>
    </row>
    <row r="1558" spans="1:6" x14ac:dyDescent="0.2">
      <c r="A1558" s="363"/>
      <c r="B1558" s="364"/>
      <c r="C1558" s="365"/>
      <c r="D1558" s="366"/>
      <c r="E1558" s="366"/>
      <c r="F1558" s="366"/>
    </row>
    <row r="1559" spans="1:6" x14ac:dyDescent="0.2">
      <c r="A1559" s="363"/>
      <c r="B1559" s="364"/>
      <c r="C1559" s="365"/>
      <c r="D1559" s="366"/>
      <c r="E1559" s="366"/>
      <c r="F1559" s="366"/>
    </row>
    <row r="1560" spans="1:6" x14ac:dyDescent="0.2">
      <c r="A1560" s="363"/>
      <c r="B1560" s="364"/>
      <c r="C1560" s="365"/>
      <c r="D1560" s="366"/>
      <c r="E1560" s="366"/>
      <c r="F1560" s="366"/>
    </row>
    <row r="1561" spans="1:6" x14ac:dyDescent="0.2">
      <c r="A1561" s="363"/>
      <c r="B1561" s="364"/>
      <c r="C1561" s="365"/>
      <c r="D1561" s="366"/>
      <c r="E1561" s="366"/>
      <c r="F1561" s="366"/>
    </row>
    <row r="1562" spans="1:6" x14ac:dyDescent="0.2">
      <c r="A1562" s="363"/>
      <c r="B1562" s="364"/>
      <c r="C1562" s="365"/>
      <c r="D1562" s="366"/>
      <c r="E1562" s="366"/>
      <c r="F1562" s="366"/>
    </row>
    <row r="1563" spans="1:6" x14ac:dyDescent="0.2">
      <c r="A1563" s="363"/>
      <c r="B1563" s="364"/>
      <c r="C1563" s="365"/>
      <c r="D1563" s="366"/>
      <c r="E1563" s="366"/>
      <c r="F1563" s="366"/>
    </row>
    <row r="1564" spans="1:6" x14ac:dyDescent="0.2">
      <c r="A1564" s="363"/>
      <c r="B1564" s="364"/>
      <c r="C1564" s="365"/>
      <c r="D1564" s="366"/>
      <c r="E1564" s="366"/>
      <c r="F1564" s="366"/>
    </row>
    <row r="1565" spans="1:6" x14ac:dyDescent="0.2">
      <c r="A1565" s="363"/>
      <c r="B1565" s="364"/>
      <c r="C1565" s="365"/>
      <c r="D1565" s="366"/>
      <c r="E1565" s="366"/>
      <c r="F1565" s="366"/>
    </row>
    <row r="1566" spans="1:6" x14ac:dyDescent="0.2">
      <c r="A1566" s="363"/>
      <c r="B1566" s="364"/>
      <c r="C1566" s="365"/>
      <c r="D1566" s="366"/>
      <c r="E1566" s="366"/>
      <c r="F1566" s="366"/>
    </row>
    <row r="1567" spans="1:6" x14ac:dyDescent="0.2">
      <c r="A1567" s="363"/>
      <c r="B1567" s="364"/>
      <c r="C1567" s="365"/>
      <c r="D1567" s="366"/>
      <c r="E1567" s="366"/>
      <c r="F1567" s="366"/>
    </row>
    <row r="1568" spans="1:6" x14ac:dyDescent="0.2">
      <c r="A1568" s="363"/>
      <c r="B1568" s="364"/>
      <c r="C1568" s="365"/>
      <c r="D1568" s="366"/>
      <c r="E1568" s="366"/>
      <c r="F1568" s="366"/>
    </row>
    <row r="1569" spans="1:6" x14ac:dyDescent="0.2">
      <c r="A1569" s="363"/>
      <c r="B1569" s="364"/>
      <c r="C1569" s="365"/>
      <c r="D1569" s="366"/>
      <c r="E1569" s="366"/>
      <c r="F1569" s="366"/>
    </row>
    <row r="1570" spans="1:6" x14ac:dyDescent="0.2">
      <c r="A1570" s="363"/>
      <c r="B1570" s="364"/>
      <c r="C1570" s="365"/>
      <c r="D1570" s="366"/>
      <c r="E1570" s="366"/>
      <c r="F1570" s="366"/>
    </row>
    <row r="1571" spans="1:6" x14ac:dyDescent="0.2">
      <c r="A1571" s="363"/>
      <c r="B1571" s="364"/>
      <c r="C1571" s="365"/>
      <c r="D1571" s="366"/>
      <c r="E1571" s="366"/>
      <c r="F1571" s="366"/>
    </row>
    <row r="1572" spans="1:6" x14ac:dyDescent="0.2">
      <c r="A1572" s="363"/>
      <c r="B1572" s="364"/>
      <c r="C1572" s="365"/>
      <c r="D1572" s="366"/>
      <c r="E1572" s="366"/>
      <c r="F1572" s="366"/>
    </row>
    <row r="1573" spans="1:6" x14ac:dyDescent="0.2">
      <c r="A1573" s="363"/>
      <c r="B1573" s="364"/>
      <c r="C1573" s="365"/>
      <c r="D1573" s="366"/>
      <c r="E1573" s="366"/>
      <c r="F1573" s="366"/>
    </row>
    <row r="1574" spans="1:6" x14ac:dyDescent="0.2">
      <c r="A1574" s="363"/>
      <c r="B1574" s="364"/>
      <c r="C1574" s="365"/>
      <c r="D1574" s="366"/>
      <c r="E1574" s="366"/>
      <c r="F1574" s="366"/>
    </row>
    <row r="1575" spans="1:6" x14ac:dyDescent="0.2">
      <c r="A1575" s="363"/>
      <c r="B1575" s="364"/>
      <c r="C1575" s="365"/>
      <c r="D1575" s="366"/>
      <c r="E1575" s="366"/>
      <c r="F1575" s="366"/>
    </row>
    <row r="1576" spans="1:6" x14ac:dyDescent="0.2">
      <c r="A1576" s="363"/>
      <c r="B1576" s="364"/>
      <c r="C1576" s="365"/>
      <c r="D1576" s="366"/>
      <c r="E1576" s="366"/>
      <c r="F1576" s="366"/>
    </row>
    <row r="1577" spans="1:6" x14ac:dyDescent="0.2">
      <c r="A1577" s="363"/>
      <c r="B1577" s="364"/>
      <c r="C1577" s="365"/>
      <c r="D1577" s="366"/>
      <c r="E1577" s="366"/>
      <c r="F1577" s="366"/>
    </row>
    <row r="1578" spans="1:6" x14ac:dyDescent="0.2">
      <c r="A1578" s="363"/>
      <c r="B1578" s="364"/>
      <c r="C1578" s="365"/>
      <c r="D1578" s="366"/>
      <c r="E1578" s="366"/>
      <c r="F1578" s="366"/>
    </row>
    <row r="1579" spans="1:6" x14ac:dyDescent="0.2">
      <c r="A1579" s="363"/>
      <c r="B1579" s="364"/>
      <c r="C1579" s="365"/>
      <c r="D1579" s="366"/>
      <c r="E1579" s="366"/>
      <c r="F1579" s="366"/>
    </row>
    <row r="1580" spans="1:6" x14ac:dyDescent="0.2">
      <c r="A1580" s="363"/>
      <c r="B1580" s="364"/>
      <c r="C1580" s="365"/>
      <c r="D1580" s="366"/>
      <c r="E1580" s="366"/>
      <c r="F1580" s="366"/>
    </row>
    <row r="1581" spans="1:6" x14ac:dyDescent="0.2">
      <c r="A1581" s="363"/>
      <c r="B1581" s="364"/>
      <c r="C1581" s="365"/>
      <c r="D1581" s="366"/>
      <c r="E1581" s="366"/>
      <c r="F1581" s="366"/>
    </row>
    <row r="1582" spans="1:6" x14ac:dyDescent="0.2">
      <c r="A1582" s="363"/>
      <c r="B1582" s="364"/>
      <c r="C1582" s="365"/>
      <c r="D1582" s="366"/>
      <c r="E1582" s="366"/>
      <c r="F1582" s="366"/>
    </row>
    <row r="1583" spans="1:6" x14ac:dyDescent="0.2">
      <c r="A1583" s="363"/>
      <c r="B1583" s="364"/>
      <c r="C1583" s="365"/>
      <c r="D1583" s="366"/>
      <c r="E1583" s="366"/>
      <c r="F1583" s="366"/>
    </row>
    <row r="1584" spans="1:6" x14ac:dyDescent="0.2">
      <c r="A1584" s="363"/>
      <c r="B1584" s="364"/>
      <c r="C1584" s="365"/>
      <c r="D1584" s="366"/>
      <c r="E1584" s="366"/>
      <c r="F1584" s="366"/>
    </row>
    <row r="1585" spans="1:6" x14ac:dyDescent="0.2">
      <c r="A1585" s="363"/>
      <c r="B1585" s="364"/>
      <c r="C1585" s="365"/>
      <c r="D1585" s="366"/>
      <c r="E1585" s="366"/>
      <c r="F1585" s="366"/>
    </row>
    <row r="1586" spans="1:6" x14ac:dyDescent="0.2">
      <c r="A1586" s="363"/>
      <c r="B1586" s="364"/>
      <c r="C1586" s="365"/>
      <c r="D1586" s="366"/>
      <c r="E1586" s="366"/>
      <c r="F1586" s="366"/>
    </row>
    <row r="1587" spans="1:6" x14ac:dyDescent="0.2">
      <c r="A1587" s="363"/>
      <c r="B1587" s="364"/>
      <c r="C1587" s="365"/>
      <c r="D1587" s="366"/>
      <c r="E1587" s="366"/>
      <c r="F1587" s="366"/>
    </row>
    <row r="1588" spans="1:6" x14ac:dyDescent="0.2">
      <c r="A1588" s="363"/>
      <c r="B1588" s="364"/>
      <c r="C1588" s="365"/>
      <c r="D1588" s="366"/>
      <c r="E1588" s="366"/>
      <c r="F1588" s="366"/>
    </row>
    <row r="1589" spans="1:6" x14ac:dyDescent="0.2">
      <c r="A1589" s="363"/>
      <c r="B1589" s="364"/>
      <c r="C1589" s="365"/>
      <c r="D1589" s="366"/>
      <c r="E1589" s="366"/>
      <c r="F1589" s="366"/>
    </row>
    <row r="1590" spans="1:6" x14ac:dyDescent="0.2">
      <c r="A1590" s="363"/>
      <c r="B1590" s="364"/>
      <c r="C1590" s="365"/>
      <c r="D1590" s="366"/>
      <c r="E1590" s="366"/>
      <c r="F1590" s="366"/>
    </row>
    <row r="1591" spans="1:6" x14ac:dyDescent="0.2">
      <c r="A1591" s="363"/>
      <c r="B1591" s="364"/>
      <c r="C1591" s="365"/>
      <c r="D1591" s="366"/>
      <c r="E1591" s="366"/>
      <c r="F1591" s="366"/>
    </row>
    <row r="1592" spans="1:6" x14ac:dyDescent="0.2">
      <c r="A1592" s="363"/>
      <c r="B1592" s="364"/>
      <c r="C1592" s="365"/>
      <c r="D1592" s="366"/>
      <c r="E1592" s="366"/>
      <c r="F1592" s="366"/>
    </row>
    <row r="1593" spans="1:6" x14ac:dyDescent="0.2">
      <c r="A1593" s="363"/>
      <c r="B1593" s="364"/>
      <c r="C1593" s="365"/>
      <c r="D1593" s="366"/>
      <c r="E1593" s="366"/>
      <c r="F1593" s="366"/>
    </row>
    <row r="1594" spans="1:6" x14ac:dyDescent="0.2">
      <c r="A1594" s="363"/>
      <c r="B1594" s="364"/>
      <c r="C1594" s="365"/>
      <c r="D1594" s="366"/>
      <c r="E1594" s="366"/>
      <c r="F1594" s="366"/>
    </row>
    <row r="1595" spans="1:6" x14ac:dyDescent="0.2">
      <c r="A1595" s="363"/>
      <c r="B1595" s="364"/>
      <c r="C1595" s="365"/>
      <c r="D1595" s="366"/>
      <c r="E1595" s="366"/>
      <c r="F1595" s="366"/>
    </row>
    <row r="1596" spans="1:6" x14ac:dyDescent="0.2">
      <c r="A1596" s="363"/>
      <c r="B1596" s="364"/>
      <c r="C1596" s="365"/>
      <c r="D1596" s="366"/>
      <c r="E1596" s="366"/>
      <c r="F1596" s="366"/>
    </row>
    <row r="1597" spans="1:6" x14ac:dyDescent="0.2">
      <c r="A1597" s="363"/>
      <c r="B1597" s="364"/>
      <c r="C1597" s="365"/>
      <c r="D1597" s="366"/>
      <c r="E1597" s="366"/>
      <c r="F1597" s="366"/>
    </row>
    <row r="1598" spans="1:6" x14ac:dyDescent="0.2">
      <c r="A1598" s="363"/>
      <c r="B1598" s="364"/>
      <c r="C1598" s="365"/>
      <c r="D1598" s="366"/>
      <c r="E1598" s="366"/>
      <c r="F1598" s="366"/>
    </row>
    <row r="1599" spans="1:6" x14ac:dyDescent="0.2">
      <c r="A1599" s="363"/>
      <c r="B1599" s="364"/>
      <c r="C1599" s="365"/>
      <c r="D1599" s="366"/>
      <c r="E1599" s="366"/>
      <c r="F1599" s="366"/>
    </row>
    <row r="1600" spans="1:6" x14ac:dyDescent="0.2">
      <c r="A1600" s="363"/>
      <c r="B1600" s="364"/>
      <c r="C1600" s="365"/>
      <c r="D1600" s="366"/>
      <c r="E1600" s="366"/>
      <c r="F1600" s="366"/>
    </row>
    <row r="1601" spans="1:6" x14ac:dyDescent="0.2">
      <c r="A1601" s="363"/>
      <c r="B1601" s="364"/>
      <c r="C1601" s="365"/>
      <c r="D1601" s="366"/>
      <c r="E1601" s="366"/>
      <c r="F1601" s="366"/>
    </row>
    <row r="1602" spans="1:6" x14ac:dyDescent="0.2">
      <c r="A1602" s="363"/>
      <c r="B1602" s="364"/>
      <c r="C1602" s="365"/>
      <c r="D1602" s="366"/>
      <c r="E1602" s="366"/>
      <c r="F1602" s="366"/>
    </row>
    <row r="1603" spans="1:6" x14ac:dyDescent="0.2">
      <c r="A1603" s="363"/>
      <c r="B1603" s="364"/>
      <c r="C1603" s="365"/>
      <c r="D1603" s="366"/>
      <c r="E1603" s="366"/>
      <c r="F1603" s="366"/>
    </row>
    <row r="1604" spans="1:6" x14ac:dyDescent="0.2">
      <c r="A1604" s="363"/>
      <c r="B1604" s="364"/>
      <c r="C1604" s="365"/>
      <c r="D1604" s="366"/>
      <c r="E1604" s="366"/>
      <c r="F1604" s="366"/>
    </row>
    <row r="1605" spans="1:6" x14ac:dyDescent="0.2">
      <c r="A1605" s="363"/>
      <c r="B1605" s="364"/>
      <c r="C1605" s="365"/>
      <c r="D1605" s="366"/>
      <c r="E1605" s="366"/>
      <c r="F1605" s="366"/>
    </row>
    <row r="1606" spans="1:6" x14ac:dyDescent="0.2">
      <c r="A1606" s="363"/>
      <c r="B1606" s="364"/>
      <c r="C1606" s="365"/>
      <c r="D1606" s="366"/>
      <c r="E1606" s="366"/>
      <c r="F1606" s="366"/>
    </row>
    <row r="1607" spans="1:6" x14ac:dyDescent="0.2">
      <c r="A1607" s="363"/>
      <c r="B1607" s="364"/>
      <c r="C1607" s="365"/>
      <c r="D1607" s="366"/>
      <c r="E1607" s="366"/>
      <c r="F1607" s="366"/>
    </row>
    <row r="1608" spans="1:6" x14ac:dyDescent="0.2">
      <c r="A1608" s="363"/>
      <c r="B1608" s="364"/>
      <c r="C1608" s="365"/>
      <c r="D1608" s="366"/>
      <c r="E1608" s="366"/>
      <c r="F1608" s="366"/>
    </row>
    <row r="1609" spans="1:6" x14ac:dyDescent="0.2">
      <c r="A1609" s="363"/>
      <c r="B1609" s="364"/>
      <c r="C1609" s="365"/>
      <c r="D1609" s="366"/>
      <c r="E1609" s="366"/>
      <c r="F1609" s="366"/>
    </row>
    <row r="1610" spans="1:6" x14ac:dyDescent="0.2">
      <c r="A1610" s="363"/>
      <c r="B1610" s="364"/>
      <c r="C1610" s="365"/>
      <c r="D1610" s="366"/>
      <c r="E1610" s="366"/>
      <c r="F1610" s="366"/>
    </row>
    <row r="1611" spans="1:6" x14ac:dyDescent="0.2">
      <c r="A1611" s="363"/>
      <c r="B1611" s="364"/>
      <c r="C1611" s="365"/>
      <c r="D1611" s="366"/>
      <c r="E1611" s="366"/>
      <c r="F1611" s="366"/>
    </row>
    <row r="1612" spans="1:6" x14ac:dyDescent="0.2">
      <c r="A1612" s="363"/>
      <c r="B1612" s="364"/>
      <c r="C1612" s="365"/>
      <c r="D1612" s="366"/>
      <c r="E1612" s="366"/>
      <c r="F1612" s="366"/>
    </row>
    <row r="1613" spans="1:6" x14ac:dyDescent="0.2">
      <c r="A1613" s="363"/>
      <c r="B1613" s="364"/>
      <c r="C1613" s="365"/>
      <c r="D1613" s="366"/>
      <c r="E1613" s="366"/>
      <c r="F1613" s="366"/>
    </row>
    <row r="1614" spans="1:6" x14ac:dyDescent="0.2">
      <c r="A1614" s="363"/>
      <c r="B1614" s="364"/>
      <c r="C1614" s="365"/>
      <c r="D1614" s="366"/>
      <c r="E1614" s="366"/>
      <c r="F1614" s="366"/>
    </row>
    <row r="1615" spans="1:6" x14ac:dyDescent="0.2">
      <c r="A1615" s="363"/>
      <c r="B1615" s="364"/>
      <c r="C1615" s="365"/>
      <c r="D1615" s="366"/>
      <c r="E1615" s="366"/>
      <c r="F1615" s="366"/>
    </row>
    <row r="1616" spans="1:6" x14ac:dyDescent="0.2">
      <c r="A1616" s="363"/>
      <c r="B1616" s="364"/>
      <c r="C1616" s="365"/>
      <c r="D1616" s="366"/>
      <c r="E1616" s="366"/>
      <c r="F1616" s="366"/>
    </row>
    <row r="1617" spans="1:6" x14ac:dyDescent="0.2">
      <c r="A1617" s="363"/>
      <c r="B1617" s="364"/>
      <c r="C1617" s="365"/>
      <c r="D1617" s="366"/>
      <c r="E1617" s="366"/>
      <c r="F1617" s="366"/>
    </row>
    <row r="1618" spans="1:6" x14ac:dyDescent="0.2">
      <c r="A1618" s="363"/>
      <c r="B1618" s="364"/>
      <c r="C1618" s="365"/>
      <c r="D1618" s="366"/>
      <c r="E1618" s="366"/>
      <c r="F1618" s="366"/>
    </row>
    <row r="1619" spans="1:6" x14ac:dyDescent="0.2">
      <c r="A1619" s="363"/>
      <c r="B1619" s="364"/>
      <c r="C1619" s="365"/>
      <c r="D1619" s="366"/>
      <c r="E1619" s="366"/>
      <c r="F1619" s="366"/>
    </row>
    <row r="1620" spans="1:6" x14ac:dyDescent="0.2">
      <c r="A1620" s="363"/>
      <c r="B1620" s="364"/>
      <c r="C1620" s="365"/>
      <c r="D1620" s="366"/>
      <c r="E1620" s="366"/>
      <c r="F1620" s="366"/>
    </row>
    <row r="1621" spans="1:6" x14ac:dyDescent="0.2">
      <c r="A1621" s="363"/>
      <c r="B1621" s="364"/>
      <c r="C1621" s="365"/>
      <c r="D1621" s="366"/>
      <c r="E1621" s="366"/>
      <c r="F1621" s="366"/>
    </row>
    <row r="1622" spans="1:6" x14ac:dyDescent="0.2">
      <c r="A1622" s="363"/>
      <c r="B1622" s="364"/>
      <c r="C1622" s="365"/>
      <c r="D1622" s="366"/>
      <c r="E1622" s="366"/>
      <c r="F1622" s="366"/>
    </row>
    <row r="1623" spans="1:6" x14ac:dyDescent="0.2">
      <c r="A1623" s="363"/>
      <c r="B1623" s="364"/>
      <c r="C1623" s="365"/>
      <c r="D1623" s="366"/>
      <c r="E1623" s="366"/>
      <c r="F1623" s="366"/>
    </row>
    <row r="1624" spans="1:6" x14ac:dyDescent="0.2">
      <c r="A1624" s="363"/>
      <c r="B1624" s="364"/>
      <c r="C1624" s="365"/>
      <c r="D1624" s="366"/>
      <c r="E1624" s="366"/>
      <c r="F1624" s="366"/>
    </row>
    <row r="1625" spans="1:6" x14ac:dyDescent="0.2">
      <c r="A1625" s="363"/>
      <c r="B1625" s="364"/>
      <c r="C1625" s="365"/>
      <c r="D1625" s="366"/>
      <c r="E1625" s="366"/>
      <c r="F1625" s="366"/>
    </row>
    <row r="1626" spans="1:6" x14ac:dyDescent="0.2">
      <c r="A1626" s="363"/>
      <c r="B1626" s="364"/>
      <c r="C1626" s="365"/>
      <c r="D1626" s="366"/>
      <c r="E1626" s="366"/>
      <c r="F1626" s="366"/>
    </row>
    <row r="1627" spans="1:6" x14ac:dyDescent="0.2">
      <c r="A1627" s="363"/>
      <c r="B1627" s="364"/>
      <c r="C1627" s="365"/>
      <c r="D1627" s="366"/>
      <c r="E1627" s="366"/>
      <c r="F1627" s="366"/>
    </row>
    <row r="1628" spans="1:6" x14ac:dyDescent="0.2">
      <c r="A1628" s="363"/>
      <c r="B1628" s="364"/>
      <c r="C1628" s="365"/>
      <c r="D1628" s="366"/>
      <c r="E1628" s="366"/>
      <c r="F1628" s="366"/>
    </row>
    <row r="1629" spans="1:6" x14ac:dyDescent="0.2">
      <c r="A1629" s="363"/>
      <c r="B1629" s="364"/>
      <c r="C1629" s="365"/>
      <c r="D1629" s="366"/>
      <c r="E1629" s="366"/>
      <c r="F1629" s="366"/>
    </row>
    <row r="1630" spans="1:6" x14ac:dyDescent="0.2">
      <c r="A1630" s="363"/>
      <c r="B1630" s="364"/>
      <c r="C1630" s="365"/>
      <c r="D1630" s="366"/>
      <c r="E1630" s="366"/>
      <c r="F1630" s="366"/>
    </row>
    <row r="1631" spans="1:6" x14ac:dyDescent="0.2">
      <c r="A1631" s="363"/>
      <c r="B1631" s="364"/>
      <c r="C1631" s="365"/>
      <c r="D1631" s="366"/>
      <c r="E1631" s="366"/>
      <c r="F1631" s="366"/>
    </row>
    <row r="1632" spans="1:6" x14ac:dyDescent="0.2">
      <c r="A1632" s="363"/>
      <c r="B1632" s="364"/>
      <c r="C1632" s="365"/>
      <c r="D1632" s="366"/>
      <c r="E1632" s="366"/>
      <c r="F1632" s="366"/>
    </row>
    <row r="1633" spans="1:6" x14ac:dyDescent="0.2">
      <c r="A1633" s="363"/>
      <c r="B1633" s="364"/>
      <c r="C1633" s="365"/>
      <c r="D1633" s="366"/>
      <c r="E1633" s="366"/>
      <c r="F1633" s="366"/>
    </row>
    <row r="1634" spans="1:6" x14ac:dyDescent="0.2">
      <c r="A1634" s="363"/>
      <c r="B1634" s="364"/>
      <c r="C1634" s="365"/>
      <c r="D1634" s="366"/>
      <c r="E1634" s="366"/>
      <c r="F1634" s="366"/>
    </row>
    <row r="1635" spans="1:6" x14ac:dyDescent="0.2">
      <c r="A1635" s="363"/>
      <c r="B1635" s="364"/>
      <c r="C1635" s="365"/>
      <c r="D1635" s="366"/>
      <c r="E1635" s="366"/>
      <c r="F1635" s="366"/>
    </row>
    <row r="1636" spans="1:6" x14ac:dyDescent="0.2">
      <c r="A1636" s="363"/>
      <c r="B1636" s="364"/>
      <c r="C1636" s="365"/>
      <c r="D1636" s="366"/>
      <c r="E1636" s="366"/>
      <c r="F1636" s="366"/>
    </row>
    <row r="1637" spans="1:6" x14ac:dyDescent="0.2">
      <c r="A1637" s="363"/>
      <c r="B1637" s="364"/>
      <c r="C1637" s="365"/>
      <c r="D1637" s="366"/>
      <c r="E1637" s="366"/>
      <c r="F1637" s="366"/>
    </row>
    <row r="1638" spans="1:6" x14ac:dyDescent="0.2">
      <c r="A1638" s="363"/>
      <c r="B1638" s="364"/>
      <c r="C1638" s="365"/>
      <c r="D1638" s="366"/>
      <c r="E1638" s="366"/>
      <c r="F1638" s="366"/>
    </row>
    <row r="1639" spans="1:6" x14ac:dyDescent="0.2">
      <c r="A1639" s="363"/>
      <c r="B1639" s="364"/>
      <c r="C1639" s="365"/>
      <c r="D1639" s="366"/>
      <c r="E1639" s="366"/>
      <c r="F1639" s="366"/>
    </row>
    <row r="1640" spans="1:6" x14ac:dyDescent="0.2">
      <c r="A1640" s="363"/>
      <c r="B1640" s="364"/>
      <c r="C1640" s="365"/>
      <c r="D1640" s="366"/>
      <c r="E1640" s="366"/>
      <c r="F1640" s="366"/>
    </row>
    <row r="1641" spans="1:6" x14ac:dyDescent="0.2">
      <c r="A1641" s="363"/>
      <c r="B1641" s="364"/>
      <c r="C1641" s="365"/>
      <c r="D1641" s="366"/>
      <c r="E1641" s="366"/>
      <c r="F1641" s="366"/>
    </row>
    <row r="1642" spans="1:6" x14ac:dyDescent="0.2">
      <c r="A1642" s="363"/>
      <c r="B1642" s="364"/>
      <c r="C1642" s="365"/>
      <c r="D1642" s="366"/>
      <c r="E1642" s="366"/>
      <c r="F1642" s="366"/>
    </row>
    <row r="1643" spans="1:6" x14ac:dyDescent="0.2">
      <c r="A1643" s="363"/>
      <c r="B1643" s="364"/>
      <c r="C1643" s="365"/>
      <c r="D1643" s="366"/>
      <c r="E1643" s="366"/>
      <c r="F1643" s="366"/>
    </row>
    <row r="1644" spans="1:6" x14ac:dyDescent="0.2">
      <c r="A1644" s="363"/>
      <c r="B1644" s="364"/>
      <c r="C1644" s="365"/>
      <c r="D1644" s="366"/>
      <c r="E1644" s="366"/>
      <c r="F1644" s="366"/>
    </row>
    <row r="1645" spans="1:6" x14ac:dyDescent="0.2">
      <c r="A1645" s="363"/>
      <c r="B1645" s="364"/>
      <c r="C1645" s="365"/>
      <c r="D1645" s="366"/>
      <c r="E1645" s="366"/>
      <c r="F1645" s="366"/>
    </row>
    <row r="1646" spans="1:6" x14ac:dyDescent="0.2">
      <c r="A1646" s="363"/>
      <c r="B1646" s="364"/>
      <c r="C1646" s="365"/>
      <c r="D1646" s="366"/>
      <c r="E1646" s="366"/>
      <c r="F1646" s="366"/>
    </row>
    <row r="1647" spans="1:6" x14ac:dyDescent="0.2">
      <c r="A1647" s="363"/>
      <c r="B1647" s="364"/>
      <c r="C1647" s="365"/>
      <c r="D1647" s="366"/>
      <c r="E1647" s="366"/>
      <c r="F1647" s="366"/>
    </row>
    <row r="1648" spans="1:6" x14ac:dyDescent="0.2">
      <c r="A1648" s="363"/>
      <c r="B1648" s="364"/>
      <c r="C1648" s="365"/>
      <c r="D1648" s="366"/>
      <c r="E1648" s="366"/>
      <c r="F1648" s="366"/>
    </row>
    <row r="1649" spans="1:6" x14ac:dyDescent="0.2">
      <c r="A1649" s="363"/>
      <c r="B1649" s="364"/>
      <c r="C1649" s="365"/>
      <c r="D1649" s="366"/>
      <c r="E1649" s="366"/>
      <c r="F1649" s="366"/>
    </row>
    <row r="1650" spans="1:6" x14ac:dyDescent="0.2">
      <c r="A1650" s="363"/>
      <c r="B1650" s="364"/>
      <c r="C1650" s="365"/>
      <c r="D1650" s="366"/>
      <c r="E1650" s="366"/>
      <c r="F1650" s="366"/>
    </row>
    <row r="1651" spans="1:6" x14ac:dyDescent="0.2">
      <c r="A1651" s="363"/>
      <c r="B1651" s="364"/>
      <c r="C1651" s="365"/>
      <c r="D1651" s="366"/>
      <c r="E1651" s="366"/>
      <c r="F1651" s="366"/>
    </row>
    <row r="1652" spans="1:6" x14ac:dyDescent="0.2">
      <c r="A1652" s="363"/>
      <c r="B1652" s="364"/>
      <c r="C1652" s="365"/>
      <c r="D1652" s="366"/>
      <c r="E1652" s="366"/>
      <c r="F1652" s="366"/>
    </row>
    <row r="1653" spans="1:6" x14ac:dyDescent="0.2">
      <c r="A1653" s="363"/>
      <c r="B1653" s="364"/>
      <c r="C1653" s="365"/>
      <c r="D1653" s="366"/>
      <c r="E1653" s="366"/>
      <c r="F1653" s="366"/>
    </row>
    <row r="1654" spans="1:6" x14ac:dyDescent="0.2">
      <c r="A1654" s="363"/>
      <c r="B1654" s="364"/>
      <c r="C1654" s="365"/>
      <c r="D1654" s="366"/>
      <c r="E1654" s="366"/>
      <c r="F1654" s="366"/>
    </row>
    <row r="1655" spans="1:6" x14ac:dyDescent="0.2">
      <c r="A1655" s="363"/>
      <c r="B1655" s="364"/>
      <c r="C1655" s="365"/>
      <c r="D1655" s="366"/>
      <c r="E1655" s="366"/>
      <c r="F1655" s="366"/>
    </row>
    <row r="1656" spans="1:6" x14ac:dyDescent="0.2">
      <c r="A1656" s="363"/>
      <c r="B1656" s="364"/>
      <c r="C1656" s="365"/>
      <c r="D1656" s="366"/>
      <c r="E1656" s="366"/>
      <c r="F1656" s="366"/>
    </row>
    <row r="1657" spans="1:6" x14ac:dyDescent="0.2">
      <c r="A1657" s="363"/>
      <c r="B1657" s="364"/>
      <c r="C1657" s="365"/>
      <c r="D1657" s="366"/>
      <c r="E1657" s="366"/>
      <c r="F1657" s="366"/>
    </row>
    <row r="1658" spans="1:6" x14ac:dyDescent="0.2">
      <c r="A1658" s="363"/>
      <c r="B1658" s="364"/>
      <c r="C1658" s="365"/>
      <c r="D1658" s="366"/>
      <c r="E1658" s="366"/>
      <c r="F1658" s="366"/>
    </row>
    <row r="1659" spans="1:6" x14ac:dyDescent="0.2">
      <c r="A1659" s="363"/>
      <c r="B1659" s="364"/>
      <c r="C1659" s="365"/>
      <c r="D1659" s="366"/>
      <c r="E1659" s="366"/>
      <c r="F1659" s="366"/>
    </row>
    <row r="1660" spans="1:6" x14ac:dyDescent="0.2">
      <c r="A1660" s="363"/>
      <c r="B1660" s="364"/>
      <c r="C1660" s="365"/>
      <c r="D1660" s="366"/>
      <c r="E1660" s="366"/>
      <c r="F1660" s="366"/>
    </row>
    <row r="1661" spans="1:6" x14ac:dyDescent="0.2">
      <c r="A1661" s="363"/>
      <c r="B1661" s="364"/>
      <c r="C1661" s="365"/>
      <c r="D1661" s="366"/>
      <c r="E1661" s="366"/>
      <c r="F1661" s="366"/>
    </row>
    <row r="1662" spans="1:6" x14ac:dyDescent="0.2">
      <c r="A1662" s="363"/>
      <c r="B1662" s="364"/>
      <c r="C1662" s="365"/>
      <c r="D1662" s="366"/>
      <c r="E1662" s="366"/>
      <c r="F1662" s="366"/>
    </row>
    <row r="1663" spans="1:6" x14ac:dyDescent="0.2">
      <c r="A1663" s="363"/>
      <c r="B1663" s="364"/>
      <c r="C1663" s="365"/>
      <c r="D1663" s="366"/>
      <c r="E1663" s="366"/>
      <c r="F1663" s="366"/>
    </row>
    <row r="1664" spans="1:6" x14ac:dyDescent="0.2">
      <c r="A1664" s="363"/>
      <c r="B1664" s="364"/>
      <c r="C1664" s="365"/>
      <c r="D1664" s="366"/>
      <c r="E1664" s="366"/>
      <c r="F1664" s="366"/>
    </row>
    <row r="1665" spans="1:6" x14ac:dyDescent="0.2">
      <c r="A1665" s="363"/>
      <c r="B1665" s="364"/>
      <c r="C1665" s="365"/>
      <c r="D1665" s="366"/>
      <c r="E1665" s="366"/>
      <c r="F1665" s="366"/>
    </row>
    <row r="1666" spans="1:6" x14ac:dyDescent="0.2">
      <c r="A1666" s="363"/>
      <c r="B1666" s="364"/>
      <c r="C1666" s="365"/>
      <c r="D1666" s="366"/>
      <c r="E1666" s="366"/>
      <c r="F1666" s="366"/>
    </row>
    <row r="1667" spans="1:6" x14ac:dyDescent="0.2">
      <c r="A1667" s="363"/>
      <c r="B1667" s="364"/>
      <c r="C1667" s="365"/>
      <c r="D1667" s="366"/>
      <c r="E1667" s="366"/>
      <c r="F1667" s="366"/>
    </row>
    <row r="1668" spans="1:6" x14ac:dyDescent="0.2">
      <c r="A1668" s="363"/>
      <c r="B1668" s="364"/>
      <c r="C1668" s="365"/>
      <c r="D1668" s="366"/>
      <c r="E1668" s="366"/>
      <c r="F1668" s="366"/>
    </row>
    <row r="1669" spans="1:6" x14ac:dyDescent="0.2">
      <c r="A1669" s="363"/>
      <c r="B1669" s="364"/>
      <c r="C1669" s="365"/>
      <c r="D1669" s="366"/>
      <c r="E1669" s="366"/>
      <c r="F1669" s="366"/>
    </row>
    <row r="1670" spans="1:6" x14ac:dyDescent="0.2">
      <c r="A1670" s="363"/>
      <c r="B1670" s="364"/>
      <c r="C1670" s="365"/>
      <c r="D1670" s="366"/>
      <c r="E1670" s="366"/>
      <c r="F1670" s="366"/>
    </row>
    <row r="1671" spans="1:6" x14ac:dyDescent="0.2">
      <c r="A1671" s="363"/>
      <c r="B1671" s="364"/>
      <c r="C1671" s="365"/>
      <c r="D1671" s="366"/>
      <c r="E1671" s="366"/>
      <c r="F1671" s="366"/>
    </row>
    <row r="1672" spans="1:6" x14ac:dyDescent="0.2">
      <c r="A1672" s="363"/>
      <c r="B1672" s="364"/>
      <c r="C1672" s="365"/>
      <c r="D1672" s="366"/>
      <c r="E1672" s="366"/>
      <c r="F1672" s="366"/>
    </row>
    <row r="1673" spans="1:6" x14ac:dyDescent="0.2">
      <c r="A1673" s="363"/>
      <c r="B1673" s="364"/>
      <c r="C1673" s="365"/>
      <c r="D1673" s="366"/>
      <c r="E1673" s="366"/>
      <c r="F1673" s="366"/>
    </row>
    <row r="1674" spans="1:6" x14ac:dyDescent="0.2">
      <c r="A1674" s="363"/>
      <c r="B1674" s="364"/>
      <c r="C1674" s="365"/>
      <c r="D1674" s="366"/>
      <c r="E1674" s="366"/>
      <c r="F1674" s="366"/>
    </row>
    <row r="1675" spans="1:6" x14ac:dyDescent="0.2">
      <c r="A1675" s="363"/>
      <c r="B1675" s="364"/>
      <c r="C1675" s="365"/>
      <c r="D1675" s="366"/>
      <c r="E1675" s="366"/>
      <c r="F1675" s="366"/>
    </row>
    <row r="1676" spans="1:6" x14ac:dyDescent="0.2">
      <c r="A1676" s="363"/>
      <c r="B1676" s="364"/>
      <c r="C1676" s="365"/>
      <c r="D1676" s="366"/>
      <c r="E1676" s="366"/>
      <c r="F1676" s="366"/>
    </row>
    <row r="1677" spans="1:6" x14ac:dyDescent="0.2">
      <c r="A1677" s="363"/>
      <c r="B1677" s="364"/>
      <c r="C1677" s="365"/>
      <c r="D1677" s="366"/>
      <c r="E1677" s="366"/>
      <c r="F1677" s="366"/>
    </row>
    <row r="1678" spans="1:6" x14ac:dyDescent="0.2">
      <c r="A1678" s="363"/>
      <c r="B1678" s="364"/>
      <c r="C1678" s="365"/>
      <c r="D1678" s="366"/>
      <c r="E1678" s="366"/>
      <c r="F1678" s="366"/>
    </row>
    <row r="1679" spans="1:6" x14ac:dyDescent="0.2">
      <c r="A1679" s="363"/>
      <c r="B1679" s="364"/>
      <c r="C1679" s="365"/>
      <c r="D1679" s="366"/>
      <c r="E1679" s="366"/>
      <c r="F1679" s="366"/>
    </row>
    <row r="1680" spans="1:6" x14ac:dyDescent="0.2">
      <c r="A1680" s="363"/>
      <c r="B1680" s="364"/>
      <c r="C1680" s="365"/>
      <c r="D1680" s="366"/>
      <c r="E1680" s="366"/>
      <c r="F1680" s="366"/>
    </row>
    <row r="1681" spans="1:6" x14ac:dyDescent="0.2">
      <c r="A1681" s="363"/>
      <c r="B1681" s="364"/>
      <c r="C1681" s="365"/>
      <c r="D1681" s="366"/>
      <c r="E1681" s="366"/>
      <c r="F1681" s="366"/>
    </row>
    <row r="1682" spans="1:6" x14ac:dyDescent="0.2">
      <c r="A1682" s="363"/>
      <c r="B1682" s="364"/>
      <c r="C1682" s="365"/>
      <c r="D1682" s="366"/>
      <c r="E1682" s="366"/>
      <c r="F1682" s="366"/>
    </row>
    <row r="1683" spans="1:6" x14ac:dyDescent="0.2">
      <c r="A1683" s="363"/>
      <c r="B1683" s="364"/>
      <c r="C1683" s="365"/>
      <c r="D1683" s="366"/>
      <c r="E1683" s="366"/>
      <c r="F1683" s="366"/>
    </row>
    <row r="1684" spans="1:6" x14ac:dyDescent="0.2">
      <c r="A1684" s="363"/>
      <c r="B1684" s="364"/>
      <c r="C1684" s="365"/>
      <c r="D1684" s="366"/>
      <c r="E1684" s="366"/>
      <c r="F1684" s="366"/>
    </row>
    <row r="1685" spans="1:6" x14ac:dyDescent="0.2">
      <c r="A1685" s="363"/>
      <c r="B1685" s="364"/>
      <c r="C1685" s="365"/>
      <c r="D1685" s="366"/>
      <c r="E1685" s="366"/>
      <c r="F1685" s="366"/>
    </row>
    <row r="1686" spans="1:6" x14ac:dyDescent="0.2">
      <c r="A1686" s="363"/>
      <c r="B1686" s="364"/>
      <c r="C1686" s="365"/>
      <c r="D1686" s="366"/>
      <c r="E1686" s="366"/>
      <c r="F1686" s="366"/>
    </row>
    <row r="1687" spans="1:6" x14ac:dyDescent="0.2">
      <c r="A1687" s="363"/>
      <c r="B1687" s="364"/>
      <c r="C1687" s="365"/>
      <c r="D1687" s="366"/>
      <c r="E1687" s="366"/>
      <c r="F1687" s="366"/>
    </row>
    <row r="1688" spans="1:6" x14ac:dyDescent="0.2">
      <c r="A1688" s="363"/>
      <c r="B1688" s="364"/>
      <c r="C1688" s="365"/>
      <c r="D1688" s="366"/>
      <c r="E1688" s="366"/>
      <c r="F1688" s="366"/>
    </row>
    <row r="1689" spans="1:6" x14ac:dyDescent="0.2">
      <c r="A1689" s="363"/>
      <c r="B1689" s="364"/>
      <c r="C1689" s="365"/>
      <c r="D1689" s="366"/>
      <c r="E1689" s="366"/>
      <c r="F1689" s="366"/>
    </row>
    <row r="1690" spans="1:6" x14ac:dyDescent="0.2">
      <c r="A1690" s="363"/>
      <c r="B1690" s="364"/>
      <c r="C1690" s="365"/>
      <c r="D1690" s="366"/>
      <c r="E1690" s="366"/>
      <c r="F1690" s="366"/>
    </row>
    <row r="1691" spans="1:6" x14ac:dyDescent="0.2">
      <c r="A1691" s="363"/>
      <c r="B1691" s="364"/>
      <c r="C1691" s="365"/>
      <c r="D1691" s="366"/>
      <c r="E1691" s="366"/>
      <c r="F1691" s="366"/>
    </row>
    <row r="1692" spans="1:6" x14ac:dyDescent="0.2">
      <c r="A1692" s="363"/>
      <c r="B1692" s="364"/>
      <c r="C1692" s="365"/>
      <c r="D1692" s="366"/>
      <c r="E1692" s="366"/>
      <c r="F1692" s="366"/>
    </row>
    <row r="1693" spans="1:6" x14ac:dyDescent="0.2">
      <c r="A1693" s="363"/>
      <c r="B1693" s="364"/>
      <c r="C1693" s="365"/>
      <c r="D1693" s="366"/>
      <c r="E1693" s="366"/>
      <c r="F1693" s="366"/>
    </row>
    <row r="1694" spans="1:6" x14ac:dyDescent="0.2">
      <c r="A1694" s="363"/>
      <c r="B1694" s="364"/>
      <c r="C1694" s="365"/>
      <c r="D1694" s="366"/>
      <c r="E1694" s="366"/>
      <c r="F1694" s="366"/>
    </row>
    <row r="1695" spans="1:6" x14ac:dyDescent="0.2">
      <c r="A1695" s="363"/>
      <c r="B1695" s="364"/>
      <c r="C1695" s="365"/>
      <c r="D1695" s="366"/>
      <c r="E1695" s="366"/>
      <c r="F1695" s="366"/>
    </row>
    <row r="1696" spans="1:6" x14ac:dyDescent="0.2">
      <c r="A1696" s="363"/>
      <c r="B1696" s="364"/>
      <c r="C1696" s="365"/>
      <c r="D1696" s="366"/>
      <c r="E1696" s="366"/>
      <c r="F1696" s="366"/>
    </row>
    <row r="1697" spans="1:6" x14ac:dyDescent="0.2">
      <c r="A1697" s="363"/>
      <c r="B1697" s="364"/>
      <c r="C1697" s="365"/>
      <c r="D1697" s="366"/>
      <c r="E1697" s="366"/>
      <c r="F1697" s="366"/>
    </row>
    <row r="1698" spans="1:6" x14ac:dyDescent="0.2">
      <c r="A1698" s="363"/>
      <c r="B1698" s="364"/>
      <c r="C1698" s="365"/>
      <c r="D1698" s="366"/>
      <c r="E1698" s="366"/>
      <c r="F1698" s="366"/>
    </row>
    <row r="1699" spans="1:6" x14ac:dyDescent="0.2">
      <c r="A1699" s="363"/>
      <c r="B1699" s="364"/>
      <c r="C1699" s="365"/>
      <c r="D1699" s="366"/>
      <c r="E1699" s="366"/>
      <c r="F1699" s="366"/>
    </row>
    <row r="1700" spans="1:6" x14ac:dyDescent="0.2">
      <c r="A1700" s="363"/>
      <c r="B1700" s="364"/>
      <c r="C1700" s="365"/>
      <c r="D1700" s="366"/>
      <c r="E1700" s="366"/>
      <c r="F1700" s="366"/>
    </row>
    <row r="1701" spans="1:6" x14ac:dyDescent="0.2">
      <c r="A1701" s="363"/>
      <c r="B1701" s="364"/>
      <c r="C1701" s="365"/>
      <c r="D1701" s="366"/>
      <c r="E1701" s="366"/>
      <c r="F1701" s="366"/>
    </row>
    <row r="1702" spans="1:6" x14ac:dyDescent="0.2">
      <c r="A1702" s="363"/>
      <c r="B1702" s="364"/>
      <c r="C1702" s="365"/>
      <c r="D1702" s="366"/>
      <c r="E1702" s="366"/>
      <c r="F1702" s="366"/>
    </row>
    <row r="1703" spans="1:6" x14ac:dyDescent="0.2">
      <c r="A1703" s="363"/>
      <c r="B1703" s="364"/>
      <c r="C1703" s="365"/>
      <c r="D1703" s="366"/>
      <c r="E1703" s="366"/>
      <c r="F1703" s="366"/>
    </row>
    <row r="1704" spans="1:6" x14ac:dyDescent="0.2">
      <c r="A1704" s="363"/>
      <c r="B1704" s="364"/>
      <c r="C1704" s="365"/>
      <c r="D1704" s="366"/>
      <c r="E1704" s="366"/>
      <c r="F1704" s="366"/>
    </row>
    <row r="1705" spans="1:6" x14ac:dyDescent="0.2">
      <c r="A1705" s="363"/>
      <c r="B1705" s="364"/>
      <c r="C1705" s="365"/>
      <c r="D1705" s="366"/>
      <c r="E1705" s="366"/>
      <c r="F1705" s="366"/>
    </row>
    <row r="1706" spans="1:6" x14ac:dyDescent="0.2">
      <c r="A1706" s="363"/>
      <c r="B1706" s="364"/>
      <c r="C1706" s="365"/>
      <c r="D1706" s="366"/>
      <c r="E1706" s="366"/>
      <c r="F1706" s="366"/>
    </row>
    <row r="1707" spans="1:6" x14ac:dyDescent="0.2">
      <c r="A1707" s="363"/>
      <c r="B1707" s="364"/>
      <c r="C1707" s="365"/>
      <c r="D1707" s="366"/>
      <c r="E1707" s="366"/>
      <c r="F1707" s="366"/>
    </row>
    <row r="1708" spans="1:6" x14ac:dyDescent="0.2">
      <c r="A1708" s="363"/>
      <c r="B1708" s="364"/>
      <c r="C1708" s="365"/>
      <c r="D1708" s="366"/>
      <c r="E1708" s="366"/>
      <c r="F1708" s="366"/>
    </row>
    <row r="1709" spans="1:6" x14ac:dyDescent="0.2">
      <c r="A1709" s="363"/>
      <c r="B1709" s="364"/>
      <c r="C1709" s="365"/>
      <c r="D1709" s="366"/>
      <c r="E1709" s="366"/>
      <c r="F1709" s="366"/>
    </row>
    <row r="1710" spans="1:6" x14ac:dyDescent="0.2">
      <c r="A1710" s="363"/>
      <c r="B1710" s="364"/>
      <c r="C1710" s="365"/>
      <c r="D1710" s="366"/>
      <c r="E1710" s="366"/>
      <c r="F1710" s="366"/>
    </row>
    <row r="1711" spans="1:6" x14ac:dyDescent="0.2">
      <c r="A1711" s="363"/>
      <c r="B1711" s="364"/>
      <c r="C1711" s="365"/>
      <c r="D1711" s="366"/>
      <c r="E1711" s="366"/>
      <c r="F1711" s="366"/>
    </row>
    <row r="1712" spans="1:6" x14ac:dyDescent="0.2">
      <c r="A1712" s="363"/>
      <c r="B1712" s="364"/>
      <c r="C1712" s="365"/>
      <c r="D1712" s="366"/>
      <c r="E1712" s="366"/>
      <c r="F1712" s="366"/>
    </row>
    <row r="1713" spans="1:6" x14ac:dyDescent="0.2">
      <c r="A1713" s="363"/>
      <c r="B1713" s="364"/>
      <c r="C1713" s="365"/>
      <c r="D1713" s="366"/>
      <c r="E1713" s="366"/>
      <c r="F1713" s="366"/>
    </row>
    <row r="1714" spans="1:6" x14ac:dyDescent="0.2">
      <c r="A1714" s="363"/>
      <c r="B1714" s="364"/>
      <c r="C1714" s="365"/>
      <c r="D1714" s="366"/>
      <c r="E1714" s="366"/>
      <c r="F1714" s="366"/>
    </row>
    <row r="1715" spans="1:6" x14ac:dyDescent="0.2">
      <c r="A1715" s="363"/>
      <c r="B1715" s="364"/>
      <c r="C1715" s="365"/>
      <c r="D1715" s="366"/>
      <c r="E1715" s="366"/>
      <c r="F1715" s="366"/>
    </row>
    <row r="1716" spans="1:6" x14ac:dyDescent="0.2">
      <c r="A1716" s="363"/>
      <c r="B1716" s="364"/>
      <c r="C1716" s="365"/>
      <c r="D1716" s="366"/>
      <c r="E1716" s="366"/>
      <c r="F1716" s="366"/>
    </row>
    <row r="1717" spans="1:6" x14ac:dyDescent="0.2">
      <c r="A1717" s="363"/>
      <c r="B1717" s="364"/>
      <c r="C1717" s="365"/>
      <c r="D1717" s="366"/>
      <c r="E1717" s="366"/>
      <c r="F1717" s="366"/>
    </row>
    <row r="1718" spans="1:6" x14ac:dyDescent="0.2">
      <c r="A1718" s="363"/>
      <c r="B1718" s="364"/>
      <c r="C1718" s="365"/>
      <c r="D1718" s="366"/>
      <c r="E1718" s="366"/>
      <c r="F1718" s="366"/>
    </row>
    <row r="1719" spans="1:6" x14ac:dyDescent="0.2">
      <c r="A1719" s="363"/>
      <c r="B1719" s="364"/>
      <c r="C1719" s="365"/>
      <c r="D1719" s="366"/>
      <c r="E1719" s="366"/>
      <c r="F1719" s="366"/>
    </row>
    <row r="1720" spans="1:6" x14ac:dyDescent="0.2">
      <c r="A1720" s="363"/>
      <c r="B1720" s="364"/>
      <c r="C1720" s="365"/>
      <c r="D1720" s="366"/>
      <c r="E1720" s="366"/>
      <c r="F1720" s="366"/>
    </row>
    <row r="1721" spans="1:6" x14ac:dyDescent="0.2">
      <c r="A1721" s="363"/>
      <c r="B1721" s="364"/>
      <c r="C1721" s="365"/>
      <c r="D1721" s="366"/>
      <c r="E1721" s="366"/>
      <c r="F1721" s="366"/>
    </row>
    <row r="1722" spans="1:6" x14ac:dyDescent="0.2">
      <c r="A1722" s="363"/>
      <c r="B1722" s="364"/>
      <c r="C1722" s="365"/>
      <c r="D1722" s="366"/>
      <c r="E1722" s="366"/>
      <c r="F1722" s="366"/>
    </row>
    <row r="1723" spans="1:6" x14ac:dyDescent="0.2">
      <c r="A1723" s="363"/>
      <c r="B1723" s="364"/>
      <c r="C1723" s="365"/>
      <c r="D1723" s="366"/>
      <c r="E1723" s="366"/>
      <c r="F1723" s="366"/>
    </row>
    <row r="1724" spans="1:6" x14ac:dyDescent="0.2">
      <c r="A1724" s="363"/>
      <c r="B1724" s="364"/>
      <c r="C1724" s="365"/>
      <c r="D1724" s="366"/>
      <c r="E1724" s="366"/>
      <c r="F1724" s="366"/>
    </row>
    <row r="1725" spans="1:6" x14ac:dyDescent="0.2">
      <c r="A1725" s="363"/>
      <c r="B1725" s="364"/>
      <c r="C1725" s="365"/>
      <c r="D1725" s="366"/>
      <c r="E1725" s="366"/>
      <c r="F1725" s="366"/>
    </row>
    <row r="1726" spans="1:6" x14ac:dyDescent="0.2">
      <c r="A1726" s="363"/>
      <c r="B1726" s="364"/>
      <c r="C1726" s="365"/>
      <c r="D1726" s="366"/>
      <c r="E1726" s="366"/>
      <c r="F1726" s="366"/>
    </row>
    <row r="1727" spans="1:6" x14ac:dyDescent="0.2">
      <c r="A1727" s="363"/>
      <c r="B1727" s="364"/>
      <c r="C1727" s="365"/>
      <c r="D1727" s="366"/>
      <c r="E1727" s="366"/>
      <c r="F1727" s="366"/>
    </row>
    <row r="1728" spans="1:6" x14ac:dyDescent="0.2">
      <c r="A1728" s="363"/>
      <c r="B1728" s="364"/>
      <c r="C1728" s="365"/>
      <c r="D1728" s="366"/>
      <c r="E1728" s="366"/>
      <c r="F1728" s="366"/>
    </row>
    <row r="1729" spans="1:6" x14ac:dyDescent="0.2">
      <c r="A1729" s="363"/>
      <c r="B1729" s="364"/>
      <c r="C1729" s="365"/>
      <c r="D1729" s="366"/>
      <c r="E1729" s="366"/>
      <c r="F1729" s="366"/>
    </row>
    <row r="1730" spans="1:6" x14ac:dyDescent="0.2">
      <c r="A1730" s="363"/>
      <c r="B1730" s="364"/>
      <c r="C1730" s="365"/>
      <c r="D1730" s="366"/>
      <c r="E1730" s="366"/>
      <c r="F1730" s="366"/>
    </row>
    <row r="1731" spans="1:6" x14ac:dyDescent="0.2">
      <c r="A1731" s="363"/>
      <c r="B1731" s="364"/>
      <c r="C1731" s="365"/>
      <c r="D1731" s="366"/>
      <c r="E1731" s="366"/>
      <c r="F1731" s="366"/>
    </row>
    <row r="1732" spans="1:6" x14ac:dyDescent="0.2">
      <c r="A1732" s="363"/>
      <c r="B1732" s="364"/>
      <c r="C1732" s="365"/>
      <c r="D1732" s="366"/>
      <c r="E1732" s="366"/>
      <c r="F1732" s="366"/>
    </row>
    <row r="1733" spans="1:6" x14ac:dyDescent="0.2">
      <c r="A1733" s="363"/>
      <c r="B1733" s="364"/>
      <c r="C1733" s="365"/>
      <c r="D1733" s="366"/>
      <c r="E1733" s="366"/>
      <c r="F1733" s="366"/>
    </row>
    <row r="1734" spans="1:6" x14ac:dyDescent="0.2">
      <c r="A1734" s="363"/>
      <c r="B1734" s="364"/>
      <c r="C1734" s="365"/>
      <c r="D1734" s="366"/>
      <c r="E1734" s="366"/>
      <c r="F1734" s="366"/>
    </row>
    <row r="1735" spans="1:6" x14ac:dyDescent="0.2">
      <c r="A1735" s="363"/>
      <c r="B1735" s="364"/>
      <c r="C1735" s="365"/>
      <c r="D1735" s="366"/>
      <c r="E1735" s="366"/>
      <c r="F1735" s="366"/>
    </row>
    <row r="1736" spans="1:6" x14ac:dyDescent="0.2">
      <c r="A1736" s="363"/>
      <c r="B1736" s="364"/>
      <c r="C1736" s="365"/>
      <c r="D1736" s="366"/>
      <c r="E1736" s="366"/>
      <c r="F1736" s="366"/>
    </row>
    <row r="1737" spans="1:6" x14ac:dyDescent="0.2">
      <c r="A1737" s="363"/>
      <c r="B1737" s="364"/>
      <c r="C1737" s="365"/>
      <c r="D1737" s="366"/>
      <c r="E1737" s="366"/>
      <c r="F1737" s="366"/>
    </row>
    <row r="1738" spans="1:6" x14ac:dyDescent="0.2">
      <c r="A1738" s="363"/>
      <c r="B1738" s="364"/>
      <c r="C1738" s="365"/>
      <c r="D1738" s="366"/>
      <c r="E1738" s="366"/>
      <c r="F1738" s="366"/>
    </row>
    <row r="1739" spans="1:6" x14ac:dyDescent="0.2">
      <c r="A1739" s="363"/>
      <c r="B1739" s="364"/>
      <c r="C1739" s="365"/>
      <c r="D1739" s="366"/>
      <c r="E1739" s="366"/>
      <c r="F1739" s="366"/>
    </row>
    <row r="1740" spans="1:6" x14ac:dyDescent="0.2">
      <c r="A1740" s="363"/>
      <c r="B1740" s="364"/>
      <c r="C1740" s="365"/>
      <c r="D1740" s="366"/>
      <c r="E1740" s="366"/>
      <c r="F1740" s="366"/>
    </row>
    <row r="1741" spans="1:6" x14ac:dyDescent="0.2">
      <c r="A1741" s="363"/>
      <c r="B1741" s="364"/>
      <c r="C1741" s="365"/>
      <c r="D1741" s="366"/>
      <c r="E1741" s="366"/>
      <c r="F1741" s="366"/>
    </row>
    <row r="1742" spans="1:6" x14ac:dyDescent="0.2">
      <c r="A1742" s="363"/>
      <c r="B1742" s="364"/>
      <c r="C1742" s="365"/>
      <c r="D1742" s="366"/>
      <c r="E1742" s="366"/>
      <c r="F1742" s="366"/>
    </row>
    <row r="1743" spans="1:6" x14ac:dyDescent="0.2">
      <c r="A1743" s="363"/>
      <c r="B1743" s="364"/>
      <c r="C1743" s="365"/>
      <c r="D1743" s="366"/>
      <c r="E1743" s="366"/>
      <c r="F1743" s="366"/>
    </row>
    <row r="1744" spans="1:6" x14ac:dyDescent="0.2">
      <c r="A1744" s="363"/>
      <c r="B1744" s="364"/>
      <c r="C1744" s="365"/>
      <c r="D1744" s="366"/>
      <c r="E1744" s="366"/>
      <c r="F1744" s="366"/>
    </row>
    <row r="1745" spans="1:6" x14ac:dyDescent="0.2">
      <c r="A1745" s="363"/>
      <c r="B1745" s="364"/>
      <c r="C1745" s="365"/>
      <c r="D1745" s="366"/>
      <c r="E1745" s="366"/>
      <c r="F1745" s="366"/>
    </row>
    <row r="1746" spans="1:6" x14ac:dyDescent="0.2">
      <c r="A1746" s="363"/>
      <c r="B1746" s="364"/>
      <c r="C1746" s="365"/>
      <c r="D1746" s="366"/>
      <c r="E1746" s="366"/>
      <c r="F1746" s="366"/>
    </row>
    <row r="1747" spans="1:6" x14ac:dyDescent="0.2">
      <c r="A1747" s="363"/>
      <c r="B1747" s="364"/>
      <c r="C1747" s="365"/>
      <c r="D1747" s="366"/>
      <c r="E1747" s="366"/>
      <c r="F1747" s="366"/>
    </row>
    <row r="1748" spans="1:6" x14ac:dyDescent="0.2">
      <c r="A1748" s="363"/>
      <c r="B1748" s="364"/>
      <c r="C1748" s="365"/>
      <c r="D1748" s="366"/>
      <c r="E1748" s="366"/>
      <c r="F1748" s="366"/>
    </row>
    <row r="1749" spans="1:6" x14ac:dyDescent="0.2">
      <c r="A1749" s="363"/>
      <c r="B1749" s="364"/>
      <c r="C1749" s="365"/>
      <c r="D1749" s="366"/>
      <c r="E1749" s="366"/>
      <c r="F1749" s="366"/>
    </row>
    <row r="1750" spans="1:6" x14ac:dyDescent="0.2">
      <c r="A1750" s="363"/>
      <c r="B1750" s="364"/>
      <c r="C1750" s="365"/>
      <c r="D1750" s="366"/>
      <c r="E1750" s="366"/>
      <c r="F1750" s="366"/>
    </row>
    <row r="1751" spans="1:6" x14ac:dyDescent="0.2">
      <c r="A1751" s="363"/>
      <c r="B1751" s="364"/>
      <c r="C1751" s="365"/>
      <c r="D1751" s="366"/>
      <c r="E1751" s="366"/>
      <c r="F1751" s="366"/>
    </row>
    <row r="1752" spans="1:6" x14ac:dyDescent="0.2">
      <c r="A1752" s="363"/>
      <c r="B1752" s="364"/>
      <c r="C1752" s="365"/>
      <c r="D1752" s="366"/>
      <c r="E1752" s="366"/>
      <c r="F1752" s="366"/>
    </row>
    <row r="1753" spans="1:6" x14ac:dyDescent="0.2">
      <c r="A1753" s="363"/>
      <c r="B1753" s="364"/>
      <c r="C1753" s="365"/>
      <c r="D1753" s="366"/>
      <c r="E1753" s="366"/>
      <c r="F1753" s="366"/>
    </row>
    <row r="1754" spans="1:6" x14ac:dyDescent="0.2">
      <c r="A1754" s="363"/>
      <c r="B1754" s="364"/>
      <c r="C1754" s="365"/>
      <c r="D1754" s="366"/>
      <c r="E1754" s="366"/>
      <c r="F1754" s="366"/>
    </row>
    <row r="1755" spans="1:6" x14ac:dyDescent="0.2">
      <c r="A1755" s="363"/>
      <c r="B1755" s="364"/>
      <c r="C1755" s="365"/>
      <c r="D1755" s="366"/>
      <c r="E1755" s="366"/>
      <c r="F1755" s="366"/>
    </row>
    <row r="1756" spans="1:6" x14ac:dyDescent="0.2">
      <c r="A1756" s="363"/>
      <c r="B1756" s="364"/>
      <c r="C1756" s="365"/>
      <c r="D1756" s="366"/>
      <c r="E1756" s="366"/>
      <c r="F1756" s="366"/>
    </row>
    <row r="1757" spans="1:6" x14ac:dyDescent="0.2">
      <c r="A1757" s="363"/>
      <c r="B1757" s="364"/>
      <c r="C1757" s="365"/>
      <c r="D1757" s="366"/>
      <c r="E1757" s="366"/>
      <c r="F1757" s="366"/>
    </row>
    <row r="1758" spans="1:6" x14ac:dyDescent="0.2">
      <c r="A1758" s="363"/>
      <c r="B1758" s="364"/>
      <c r="C1758" s="365"/>
      <c r="D1758" s="366"/>
      <c r="E1758" s="366"/>
      <c r="F1758" s="366"/>
    </row>
    <row r="1759" spans="1:6" x14ac:dyDescent="0.2">
      <c r="A1759" s="363"/>
      <c r="B1759" s="364"/>
      <c r="C1759" s="365"/>
      <c r="D1759" s="366"/>
      <c r="E1759" s="366"/>
      <c r="F1759" s="366"/>
    </row>
    <row r="1760" spans="1:6" x14ac:dyDescent="0.2">
      <c r="A1760" s="363"/>
      <c r="B1760" s="364"/>
      <c r="C1760" s="365"/>
      <c r="D1760" s="366"/>
      <c r="E1760" s="366"/>
      <c r="F1760" s="366"/>
    </row>
    <row r="1761" spans="1:6" x14ac:dyDescent="0.2">
      <c r="A1761" s="363"/>
      <c r="B1761" s="364"/>
      <c r="C1761" s="365"/>
      <c r="D1761" s="366"/>
      <c r="E1761" s="366"/>
      <c r="F1761" s="366"/>
    </row>
    <row r="1762" spans="1:6" x14ac:dyDescent="0.2">
      <c r="A1762" s="363"/>
      <c r="B1762" s="364"/>
      <c r="C1762" s="365"/>
      <c r="D1762" s="366"/>
      <c r="E1762" s="366"/>
      <c r="F1762" s="366"/>
    </row>
    <row r="1763" spans="1:6" x14ac:dyDescent="0.2">
      <c r="A1763" s="363"/>
      <c r="B1763" s="364"/>
      <c r="C1763" s="365"/>
      <c r="D1763" s="366"/>
      <c r="E1763" s="366"/>
      <c r="F1763" s="366"/>
    </row>
    <row r="1764" spans="1:6" x14ac:dyDescent="0.2">
      <c r="A1764" s="363"/>
      <c r="B1764" s="364"/>
      <c r="C1764" s="365"/>
      <c r="D1764" s="366"/>
      <c r="E1764" s="366"/>
      <c r="F1764" s="366"/>
    </row>
    <row r="1765" spans="1:6" x14ac:dyDescent="0.2">
      <c r="A1765" s="363"/>
      <c r="B1765" s="364"/>
      <c r="C1765" s="365"/>
      <c r="D1765" s="366"/>
      <c r="E1765" s="366"/>
      <c r="F1765" s="366"/>
    </row>
    <row r="1766" spans="1:6" x14ac:dyDescent="0.2">
      <c r="A1766" s="363"/>
      <c r="B1766" s="364"/>
      <c r="C1766" s="365"/>
      <c r="D1766" s="366"/>
      <c r="E1766" s="366"/>
      <c r="F1766" s="366"/>
    </row>
    <row r="1767" spans="1:6" x14ac:dyDescent="0.2">
      <c r="A1767" s="363"/>
      <c r="B1767" s="364"/>
      <c r="C1767" s="365"/>
      <c r="D1767" s="366"/>
      <c r="E1767" s="366"/>
      <c r="F1767" s="366"/>
    </row>
    <row r="1768" spans="1:6" x14ac:dyDescent="0.2">
      <c r="A1768" s="363"/>
      <c r="B1768" s="364"/>
      <c r="C1768" s="365"/>
      <c r="D1768" s="366"/>
      <c r="E1768" s="366"/>
      <c r="F1768" s="366"/>
    </row>
    <row r="1769" spans="1:6" x14ac:dyDescent="0.2">
      <c r="A1769" s="363"/>
      <c r="B1769" s="364"/>
      <c r="C1769" s="365"/>
      <c r="D1769" s="366"/>
      <c r="E1769" s="366"/>
      <c r="F1769" s="366"/>
    </row>
    <row r="1770" spans="1:6" x14ac:dyDescent="0.2">
      <c r="A1770" s="363"/>
      <c r="B1770" s="364"/>
      <c r="C1770" s="365"/>
      <c r="D1770" s="366"/>
      <c r="E1770" s="366"/>
      <c r="F1770" s="366"/>
    </row>
    <row r="1771" spans="1:6" x14ac:dyDescent="0.2">
      <c r="A1771" s="363"/>
      <c r="B1771" s="364"/>
      <c r="C1771" s="365"/>
      <c r="D1771" s="366"/>
      <c r="E1771" s="366"/>
      <c r="F1771" s="366"/>
    </row>
    <row r="1772" spans="1:6" x14ac:dyDescent="0.2">
      <c r="A1772" s="363"/>
      <c r="B1772" s="364"/>
      <c r="C1772" s="365"/>
      <c r="D1772" s="366"/>
      <c r="E1772" s="366"/>
      <c r="F1772" s="366"/>
    </row>
    <row r="1773" spans="1:6" x14ac:dyDescent="0.2">
      <c r="A1773" s="363"/>
      <c r="B1773" s="364"/>
      <c r="C1773" s="365"/>
      <c r="D1773" s="366"/>
      <c r="E1773" s="366"/>
      <c r="F1773" s="366"/>
    </row>
    <row r="1774" spans="1:6" x14ac:dyDescent="0.2">
      <c r="A1774" s="363"/>
      <c r="B1774" s="364"/>
      <c r="C1774" s="365"/>
      <c r="D1774" s="366"/>
      <c r="E1774" s="366"/>
      <c r="F1774" s="366"/>
    </row>
    <row r="1775" spans="1:6" x14ac:dyDescent="0.2">
      <c r="A1775" s="363"/>
      <c r="B1775" s="364"/>
      <c r="C1775" s="365"/>
      <c r="D1775" s="366"/>
      <c r="E1775" s="366"/>
      <c r="F1775" s="366"/>
    </row>
    <row r="1776" spans="1:6" x14ac:dyDescent="0.2">
      <c r="A1776" s="363"/>
      <c r="B1776" s="364"/>
      <c r="C1776" s="365"/>
      <c r="D1776" s="366"/>
      <c r="E1776" s="366"/>
      <c r="F1776" s="366"/>
    </row>
    <row r="1777" spans="1:6" x14ac:dyDescent="0.2">
      <c r="A1777" s="363"/>
      <c r="B1777" s="364"/>
      <c r="C1777" s="365"/>
      <c r="D1777" s="366"/>
      <c r="E1777" s="366"/>
      <c r="F1777" s="366"/>
    </row>
    <row r="1778" spans="1:6" x14ac:dyDescent="0.2">
      <c r="A1778" s="363"/>
      <c r="B1778" s="364"/>
      <c r="C1778" s="365"/>
      <c r="D1778" s="366"/>
      <c r="E1778" s="366"/>
      <c r="F1778" s="366"/>
    </row>
    <row r="1779" spans="1:6" x14ac:dyDescent="0.2">
      <c r="A1779" s="363"/>
      <c r="B1779" s="364"/>
      <c r="C1779" s="365"/>
      <c r="D1779" s="366"/>
      <c r="E1779" s="366"/>
      <c r="F1779" s="366"/>
    </row>
    <row r="1780" spans="1:6" x14ac:dyDescent="0.2">
      <c r="A1780" s="363"/>
      <c r="B1780" s="364"/>
      <c r="C1780" s="365"/>
      <c r="D1780" s="366"/>
      <c r="E1780" s="366"/>
      <c r="F1780" s="366"/>
    </row>
    <row r="1781" spans="1:6" x14ac:dyDescent="0.2">
      <c r="A1781" s="363"/>
      <c r="B1781" s="364"/>
      <c r="C1781" s="365"/>
      <c r="D1781" s="366"/>
      <c r="E1781" s="366"/>
      <c r="F1781" s="366"/>
    </row>
    <row r="1782" spans="1:6" x14ac:dyDescent="0.2">
      <c r="A1782" s="363"/>
      <c r="B1782" s="364"/>
      <c r="C1782" s="365"/>
      <c r="D1782" s="366"/>
      <c r="E1782" s="366"/>
      <c r="F1782" s="366"/>
    </row>
    <row r="1783" spans="1:6" x14ac:dyDescent="0.2">
      <c r="A1783" s="363"/>
      <c r="B1783" s="364"/>
      <c r="C1783" s="365"/>
      <c r="D1783" s="366"/>
      <c r="E1783" s="366"/>
      <c r="F1783" s="366"/>
    </row>
    <row r="1784" spans="1:6" x14ac:dyDescent="0.2">
      <c r="A1784" s="363"/>
      <c r="B1784" s="364"/>
      <c r="C1784" s="365"/>
      <c r="D1784" s="366"/>
      <c r="E1784" s="366"/>
      <c r="F1784" s="366"/>
    </row>
    <row r="1785" spans="1:6" x14ac:dyDescent="0.2">
      <c r="A1785" s="363"/>
      <c r="B1785" s="364"/>
      <c r="C1785" s="365"/>
      <c r="D1785" s="366"/>
      <c r="E1785" s="366"/>
      <c r="F1785" s="366"/>
    </row>
    <row r="1786" spans="1:6" x14ac:dyDescent="0.2">
      <c r="A1786" s="363"/>
      <c r="B1786" s="364"/>
      <c r="C1786" s="365"/>
      <c r="D1786" s="366"/>
      <c r="E1786" s="366"/>
      <c r="F1786" s="366"/>
    </row>
    <row r="1787" spans="1:6" x14ac:dyDescent="0.2">
      <c r="A1787" s="363"/>
      <c r="B1787" s="364"/>
      <c r="C1787" s="365"/>
      <c r="D1787" s="366"/>
      <c r="E1787" s="366"/>
      <c r="F1787" s="366"/>
    </row>
    <row r="1788" spans="1:6" x14ac:dyDescent="0.2">
      <c r="A1788" s="363"/>
      <c r="B1788" s="364"/>
      <c r="C1788" s="365"/>
      <c r="D1788" s="366"/>
      <c r="E1788" s="366"/>
      <c r="F1788" s="366"/>
    </row>
    <row r="1789" spans="1:6" x14ac:dyDescent="0.2">
      <c r="A1789" s="363"/>
      <c r="B1789" s="364"/>
      <c r="C1789" s="365"/>
      <c r="D1789" s="366"/>
      <c r="E1789" s="366"/>
      <c r="F1789" s="366"/>
    </row>
    <row r="1790" spans="1:6" x14ac:dyDescent="0.2">
      <c r="A1790" s="363"/>
      <c r="B1790" s="364"/>
      <c r="C1790" s="365"/>
      <c r="D1790" s="366"/>
      <c r="E1790" s="366"/>
      <c r="F1790" s="366"/>
    </row>
    <row r="1791" spans="1:6" x14ac:dyDescent="0.2">
      <c r="A1791" s="363"/>
      <c r="B1791" s="364"/>
      <c r="C1791" s="365"/>
      <c r="D1791" s="366"/>
      <c r="E1791" s="366"/>
      <c r="F1791" s="366"/>
    </row>
    <row r="1792" spans="1:6" x14ac:dyDescent="0.2">
      <c r="A1792" s="363"/>
      <c r="B1792" s="364"/>
      <c r="C1792" s="365"/>
      <c r="D1792" s="366"/>
      <c r="E1792" s="366"/>
      <c r="F1792" s="366"/>
    </row>
    <row r="1793" spans="1:6" x14ac:dyDescent="0.2">
      <c r="A1793" s="363"/>
      <c r="B1793" s="364"/>
      <c r="C1793" s="365"/>
      <c r="D1793" s="366"/>
      <c r="E1793" s="366"/>
      <c r="F1793" s="366"/>
    </row>
    <row r="1794" spans="1:6" x14ac:dyDescent="0.2">
      <c r="A1794" s="363"/>
      <c r="B1794" s="364"/>
      <c r="C1794" s="365"/>
      <c r="D1794" s="366"/>
      <c r="E1794" s="366"/>
      <c r="F1794" s="366"/>
    </row>
    <row r="1795" spans="1:6" x14ac:dyDescent="0.2">
      <c r="A1795" s="363"/>
      <c r="B1795" s="364"/>
      <c r="C1795" s="365"/>
      <c r="D1795" s="366"/>
      <c r="E1795" s="366"/>
      <c r="F1795" s="366"/>
    </row>
    <row r="1796" spans="1:6" x14ac:dyDescent="0.2">
      <c r="A1796" s="363"/>
      <c r="B1796" s="364"/>
      <c r="C1796" s="365"/>
      <c r="D1796" s="366"/>
      <c r="E1796" s="366"/>
      <c r="F1796" s="366"/>
    </row>
    <row r="1797" spans="1:6" x14ac:dyDescent="0.2">
      <c r="A1797" s="363"/>
      <c r="B1797" s="364"/>
      <c r="C1797" s="365"/>
      <c r="D1797" s="366"/>
      <c r="E1797" s="366"/>
      <c r="F1797" s="366"/>
    </row>
    <row r="1798" spans="1:6" x14ac:dyDescent="0.2">
      <c r="A1798" s="363"/>
      <c r="B1798" s="364"/>
      <c r="C1798" s="365"/>
      <c r="D1798" s="366"/>
      <c r="E1798" s="366"/>
      <c r="F1798" s="366"/>
    </row>
    <row r="1799" spans="1:6" x14ac:dyDescent="0.2">
      <c r="A1799" s="363"/>
      <c r="B1799" s="364"/>
      <c r="C1799" s="365"/>
      <c r="D1799" s="366"/>
      <c r="E1799" s="366"/>
      <c r="F1799" s="366"/>
    </row>
    <row r="1800" spans="1:6" x14ac:dyDescent="0.2">
      <c r="A1800" s="363"/>
      <c r="B1800" s="364"/>
      <c r="C1800" s="365"/>
      <c r="D1800" s="366"/>
      <c r="E1800" s="366"/>
      <c r="F1800" s="366"/>
    </row>
    <row r="1801" spans="1:6" x14ac:dyDescent="0.2">
      <c r="A1801" s="363"/>
      <c r="B1801" s="364"/>
      <c r="C1801" s="365"/>
      <c r="D1801" s="366"/>
      <c r="E1801" s="366"/>
      <c r="F1801" s="366"/>
    </row>
    <row r="1802" spans="1:6" x14ac:dyDescent="0.2">
      <c r="A1802" s="363"/>
      <c r="B1802" s="364"/>
      <c r="C1802" s="365"/>
      <c r="D1802" s="366"/>
      <c r="E1802" s="366"/>
      <c r="F1802" s="366"/>
    </row>
    <row r="1803" spans="1:6" x14ac:dyDescent="0.2">
      <c r="A1803" s="363"/>
      <c r="B1803" s="364"/>
      <c r="C1803" s="365"/>
      <c r="D1803" s="366"/>
      <c r="E1803" s="366"/>
      <c r="F1803" s="366"/>
    </row>
    <row r="1804" spans="1:6" x14ac:dyDescent="0.2">
      <c r="A1804" s="363"/>
      <c r="B1804" s="364"/>
      <c r="C1804" s="365"/>
      <c r="D1804" s="366"/>
      <c r="E1804" s="366"/>
      <c r="F1804" s="366"/>
    </row>
    <row r="1805" spans="1:6" x14ac:dyDescent="0.2">
      <c r="A1805" s="363"/>
      <c r="B1805" s="364"/>
      <c r="C1805" s="365"/>
      <c r="D1805" s="366"/>
      <c r="E1805" s="366"/>
      <c r="F1805" s="366"/>
    </row>
    <row r="1806" spans="1:6" x14ac:dyDescent="0.2">
      <c r="A1806" s="363"/>
      <c r="B1806" s="364"/>
      <c r="C1806" s="365"/>
      <c r="D1806" s="366"/>
      <c r="E1806" s="366"/>
      <c r="F1806" s="366"/>
    </row>
    <row r="1807" spans="1:6" x14ac:dyDescent="0.2">
      <c r="A1807" s="363"/>
      <c r="B1807" s="364"/>
      <c r="C1807" s="365"/>
      <c r="D1807" s="366"/>
      <c r="E1807" s="366"/>
      <c r="F1807" s="366"/>
    </row>
    <row r="1808" spans="1:6" x14ac:dyDescent="0.2">
      <c r="A1808" s="363"/>
      <c r="B1808" s="364"/>
      <c r="C1808" s="365"/>
      <c r="D1808" s="366"/>
      <c r="E1808" s="366"/>
      <c r="F1808" s="366"/>
    </row>
    <row r="1809" spans="1:6" x14ac:dyDescent="0.2">
      <c r="A1809" s="363"/>
      <c r="B1809" s="364"/>
      <c r="C1809" s="365"/>
      <c r="D1809" s="366"/>
      <c r="E1809" s="366"/>
      <c r="F1809" s="366"/>
    </row>
    <row r="1810" spans="1:6" x14ac:dyDescent="0.2">
      <c r="A1810" s="363"/>
      <c r="B1810" s="364"/>
      <c r="C1810" s="365"/>
      <c r="D1810" s="366"/>
      <c r="E1810" s="366"/>
      <c r="F1810" s="366"/>
    </row>
    <row r="1811" spans="1:6" x14ac:dyDescent="0.2">
      <c r="A1811" s="363"/>
      <c r="B1811" s="364"/>
      <c r="C1811" s="365"/>
      <c r="D1811" s="366"/>
      <c r="E1811" s="366"/>
      <c r="F1811" s="366"/>
    </row>
    <row r="1812" spans="1:6" x14ac:dyDescent="0.2">
      <c r="A1812" s="363"/>
      <c r="B1812" s="364"/>
      <c r="C1812" s="365"/>
      <c r="D1812" s="366"/>
      <c r="E1812" s="366"/>
      <c r="F1812" s="366"/>
    </row>
    <row r="1813" spans="1:6" x14ac:dyDescent="0.2">
      <c r="A1813" s="363"/>
      <c r="B1813" s="364"/>
      <c r="C1813" s="365"/>
      <c r="D1813" s="366"/>
      <c r="E1813" s="366"/>
      <c r="F1813" s="366"/>
    </row>
    <row r="1814" spans="1:6" x14ac:dyDescent="0.2">
      <c r="A1814" s="363"/>
      <c r="B1814" s="364"/>
      <c r="C1814" s="365"/>
      <c r="D1814" s="366"/>
      <c r="E1814" s="366"/>
      <c r="F1814" s="366"/>
    </row>
    <row r="1815" spans="1:6" x14ac:dyDescent="0.2">
      <c r="A1815" s="363"/>
      <c r="B1815" s="364"/>
      <c r="C1815" s="365"/>
      <c r="D1815" s="366"/>
      <c r="E1815" s="366"/>
      <c r="F1815" s="366"/>
    </row>
    <row r="1816" spans="1:6" x14ac:dyDescent="0.2">
      <c r="A1816" s="363"/>
      <c r="B1816" s="364"/>
      <c r="C1816" s="365"/>
      <c r="D1816" s="366"/>
      <c r="E1816" s="366"/>
      <c r="F1816" s="366"/>
    </row>
    <row r="1817" spans="1:6" x14ac:dyDescent="0.2">
      <c r="A1817" s="363"/>
      <c r="B1817" s="364"/>
      <c r="C1817" s="365"/>
      <c r="D1817" s="366"/>
      <c r="E1817" s="366"/>
      <c r="F1817" s="366"/>
    </row>
    <row r="1818" spans="1:6" x14ac:dyDescent="0.2">
      <c r="A1818" s="363"/>
      <c r="B1818" s="364"/>
      <c r="C1818" s="365"/>
      <c r="D1818" s="366"/>
      <c r="E1818" s="366"/>
      <c r="F1818" s="366"/>
    </row>
    <row r="1819" spans="1:6" x14ac:dyDescent="0.2">
      <c r="A1819" s="363"/>
      <c r="B1819" s="364"/>
      <c r="C1819" s="365"/>
      <c r="D1819" s="366"/>
      <c r="E1819" s="366"/>
      <c r="F1819" s="366"/>
    </row>
    <row r="1820" spans="1:6" x14ac:dyDescent="0.2">
      <c r="A1820" s="363"/>
      <c r="B1820" s="364"/>
      <c r="C1820" s="365"/>
      <c r="D1820" s="366"/>
      <c r="E1820" s="366"/>
      <c r="F1820" s="366"/>
    </row>
    <row r="1821" spans="1:6" x14ac:dyDescent="0.2">
      <c r="A1821" s="363"/>
      <c r="B1821" s="364"/>
      <c r="C1821" s="365"/>
      <c r="D1821" s="366"/>
      <c r="E1821" s="366"/>
      <c r="F1821" s="366"/>
    </row>
    <row r="1822" spans="1:6" x14ac:dyDescent="0.2">
      <c r="A1822" s="363"/>
      <c r="B1822" s="364"/>
      <c r="C1822" s="365"/>
      <c r="D1822" s="366"/>
      <c r="E1822" s="366"/>
      <c r="F1822" s="366"/>
    </row>
    <row r="1823" spans="1:6" x14ac:dyDescent="0.2">
      <c r="A1823" s="363"/>
      <c r="B1823" s="364"/>
      <c r="C1823" s="365"/>
      <c r="D1823" s="366"/>
      <c r="E1823" s="366"/>
      <c r="F1823" s="366"/>
    </row>
    <row r="1824" spans="1:6" x14ac:dyDescent="0.2">
      <c r="A1824" s="363"/>
      <c r="B1824" s="364"/>
      <c r="C1824" s="365"/>
      <c r="D1824" s="366"/>
      <c r="E1824" s="366"/>
      <c r="F1824" s="366"/>
    </row>
    <row r="1825" spans="1:6" x14ac:dyDescent="0.2">
      <c r="A1825" s="363"/>
      <c r="B1825" s="364"/>
      <c r="C1825" s="365"/>
      <c r="D1825" s="366"/>
      <c r="E1825" s="366"/>
      <c r="F1825" s="366"/>
    </row>
    <row r="1826" spans="1:6" x14ac:dyDescent="0.2">
      <c r="A1826" s="363"/>
      <c r="B1826" s="364"/>
      <c r="C1826" s="365"/>
      <c r="D1826" s="366"/>
      <c r="E1826" s="366"/>
      <c r="F1826" s="366"/>
    </row>
    <row r="1827" spans="1:6" x14ac:dyDescent="0.2">
      <c r="A1827" s="363"/>
      <c r="B1827" s="364"/>
      <c r="C1827" s="365"/>
      <c r="D1827" s="366"/>
      <c r="E1827" s="366"/>
      <c r="F1827" s="366"/>
    </row>
    <row r="1828" spans="1:6" x14ac:dyDescent="0.2">
      <c r="A1828" s="363"/>
      <c r="B1828" s="364"/>
      <c r="C1828" s="365"/>
      <c r="D1828" s="366"/>
      <c r="E1828" s="366"/>
      <c r="F1828" s="366"/>
    </row>
    <row r="1829" spans="1:6" x14ac:dyDescent="0.2">
      <c r="A1829" s="363"/>
      <c r="B1829" s="364"/>
      <c r="C1829" s="365"/>
      <c r="D1829" s="366"/>
      <c r="E1829" s="366"/>
      <c r="F1829" s="366"/>
    </row>
    <row r="1830" spans="1:6" x14ac:dyDescent="0.2">
      <c r="A1830" s="363"/>
      <c r="B1830" s="364"/>
      <c r="C1830" s="365"/>
      <c r="D1830" s="366"/>
      <c r="E1830" s="366"/>
      <c r="F1830" s="366"/>
    </row>
    <row r="1831" spans="1:6" x14ac:dyDescent="0.2">
      <c r="A1831" s="363"/>
      <c r="B1831" s="364"/>
      <c r="C1831" s="365"/>
      <c r="D1831" s="366"/>
      <c r="E1831" s="366"/>
      <c r="F1831" s="366"/>
    </row>
    <row r="1832" spans="1:6" x14ac:dyDescent="0.2">
      <c r="A1832" s="363"/>
      <c r="B1832" s="364"/>
      <c r="C1832" s="365"/>
      <c r="D1832" s="366"/>
      <c r="E1832" s="366"/>
      <c r="F1832" s="366"/>
    </row>
    <row r="1833" spans="1:6" x14ac:dyDescent="0.2">
      <c r="A1833" s="363"/>
      <c r="B1833" s="364"/>
      <c r="C1833" s="365"/>
      <c r="D1833" s="366"/>
      <c r="E1833" s="366"/>
      <c r="F1833" s="366"/>
    </row>
    <row r="1834" spans="1:6" x14ac:dyDescent="0.2">
      <c r="A1834" s="363"/>
      <c r="B1834" s="364"/>
      <c r="C1834" s="365"/>
      <c r="D1834" s="366"/>
      <c r="E1834" s="366"/>
      <c r="F1834" s="366"/>
    </row>
    <row r="1835" spans="1:6" x14ac:dyDescent="0.2">
      <c r="A1835" s="363"/>
      <c r="B1835" s="364"/>
      <c r="C1835" s="365"/>
      <c r="D1835" s="366"/>
      <c r="E1835" s="366"/>
      <c r="F1835" s="366"/>
    </row>
    <row r="1836" spans="1:6" x14ac:dyDescent="0.2">
      <c r="A1836" s="363"/>
      <c r="B1836" s="364"/>
      <c r="C1836" s="365"/>
      <c r="D1836" s="366"/>
      <c r="E1836" s="366"/>
      <c r="F1836" s="366"/>
    </row>
    <row r="1837" spans="1:6" x14ac:dyDescent="0.2">
      <c r="A1837" s="363"/>
      <c r="B1837" s="364"/>
      <c r="C1837" s="365"/>
      <c r="D1837" s="366"/>
      <c r="E1837" s="366"/>
      <c r="F1837" s="366"/>
    </row>
    <row r="1838" spans="1:6" x14ac:dyDescent="0.2">
      <c r="A1838" s="363"/>
      <c r="B1838" s="364"/>
      <c r="C1838" s="365"/>
      <c r="D1838" s="366"/>
      <c r="E1838" s="366"/>
      <c r="F1838" s="366"/>
    </row>
    <row r="1839" spans="1:6" x14ac:dyDescent="0.2">
      <c r="A1839" s="363"/>
      <c r="B1839" s="364"/>
      <c r="C1839" s="365"/>
      <c r="D1839" s="366"/>
      <c r="E1839" s="366"/>
      <c r="F1839" s="366"/>
    </row>
    <row r="1840" spans="1:6" x14ac:dyDescent="0.2">
      <c r="A1840" s="363"/>
      <c r="B1840" s="364"/>
      <c r="C1840" s="365"/>
      <c r="D1840" s="366"/>
      <c r="E1840" s="366"/>
      <c r="F1840" s="366"/>
    </row>
    <row r="1841" spans="1:6" x14ac:dyDescent="0.2">
      <c r="A1841" s="363"/>
      <c r="B1841" s="364"/>
      <c r="C1841" s="365"/>
      <c r="D1841" s="366"/>
      <c r="E1841" s="366"/>
      <c r="F1841" s="366"/>
    </row>
    <row r="1842" spans="1:6" x14ac:dyDescent="0.2">
      <c r="A1842" s="363"/>
      <c r="B1842" s="364"/>
      <c r="C1842" s="365"/>
      <c r="D1842" s="366"/>
      <c r="E1842" s="366"/>
      <c r="F1842" s="366"/>
    </row>
    <row r="1843" spans="1:6" x14ac:dyDescent="0.2">
      <c r="A1843" s="363"/>
      <c r="B1843" s="364"/>
      <c r="C1843" s="365"/>
      <c r="D1843" s="366"/>
      <c r="E1843" s="366"/>
      <c r="F1843" s="366"/>
    </row>
    <row r="1844" spans="1:6" x14ac:dyDescent="0.2">
      <c r="A1844" s="363"/>
      <c r="B1844" s="364"/>
      <c r="C1844" s="365"/>
      <c r="D1844" s="366"/>
      <c r="E1844" s="366"/>
      <c r="F1844" s="366"/>
    </row>
    <row r="1845" spans="1:6" x14ac:dyDescent="0.2">
      <c r="A1845" s="363"/>
      <c r="B1845" s="364"/>
      <c r="C1845" s="365"/>
      <c r="D1845" s="366"/>
      <c r="E1845" s="366"/>
      <c r="F1845" s="366"/>
    </row>
    <row r="1846" spans="1:6" x14ac:dyDescent="0.2">
      <c r="A1846" s="363"/>
      <c r="B1846" s="364"/>
      <c r="C1846" s="365"/>
      <c r="D1846" s="366"/>
      <c r="E1846" s="366"/>
      <c r="F1846" s="366"/>
    </row>
    <row r="1847" spans="1:6" x14ac:dyDescent="0.2">
      <c r="A1847" s="363"/>
      <c r="B1847" s="364"/>
      <c r="C1847" s="365"/>
      <c r="D1847" s="366"/>
      <c r="E1847" s="366"/>
      <c r="F1847" s="366"/>
    </row>
    <row r="1848" spans="1:6" x14ac:dyDescent="0.2">
      <c r="A1848" s="363"/>
      <c r="B1848" s="364"/>
      <c r="C1848" s="365"/>
      <c r="D1848" s="366"/>
      <c r="E1848" s="366"/>
      <c r="F1848" s="366"/>
    </row>
    <row r="1849" spans="1:6" x14ac:dyDescent="0.2">
      <c r="A1849" s="363"/>
      <c r="B1849" s="364"/>
      <c r="C1849" s="365"/>
      <c r="D1849" s="366"/>
      <c r="E1849" s="366"/>
      <c r="F1849" s="366"/>
    </row>
    <row r="1850" spans="1:6" x14ac:dyDescent="0.2">
      <c r="A1850" s="363"/>
      <c r="B1850" s="364"/>
      <c r="C1850" s="365"/>
      <c r="D1850" s="366"/>
      <c r="E1850" s="366"/>
      <c r="F1850" s="366"/>
    </row>
    <row r="1851" spans="1:6" x14ac:dyDescent="0.2">
      <c r="A1851" s="363"/>
      <c r="B1851" s="364"/>
      <c r="C1851" s="365"/>
      <c r="D1851" s="366"/>
      <c r="E1851" s="366"/>
      <c r="F1851" s="366"/>
    </row>
    <row r="1852" spans="1:6" x14ac:dyDescent="0.2">
      <c r="A1852" s="363"/>
      <c r="B1852" s="364"/>
      <c r="C1852" s="365"/>
      <c r="D1852" s="366"/>
      <c r="E1852" s="366"/>
      <c r="F1852" s="366"/>
    </row>
    <row r="1853" spans="1:6" x14ac:dyDescent="0.2">
      <c r="A1853" s="363"/>
      <c r="B1853" s="364"/>
      <c r="C1853" s="365"/>
      <c r="D1853" s="366"/>
      <c r="E1853" s="366"/>
      <c r="F1853" s="366"/>
    </row>
    <row r="1854" spans="1:6" x14ac:dyDescent="0.2">
      <c r="A1854" s="363"/>
      <c r="B1854" s="364"/>
      <c r="C1854" s="365"/>
      <c r="D1854" s="366"/>
      <c r="E1854" s="366"/>
      <c r="F1854" s="366"/>
    </row>
    <row r="1855" spans="1:6" x14ac:dyDescent="0.2">
      <c r="A1855" s="363"/>
      <c r="B1855" s="364"/>
      <c r="C1855" s="365"/>
      <c r="D1855" s="366"/>
      <c r="E1855" s="366"/>
      <c r="F1855" s="366"/>
    </row>
    <row r="1856" spans="1:6" x14ac:dyDescent="0.2">
      <c r="A1856" s="363"/>
      <c r="B1856" s="364"/>
      <c r="C1856" s="365"/>
      <c r="D1856" s="366"/>
      <c r="E1856" s="366"/>
      <c r="F1856" s="366"/>
    </row>
    <row r="1857" spans="1:6" x14ac:dyDescent="0.2">
      <c r="A1857" s="363"/>
      <c r="B1857" s="364"/>
      <c r="C1857" s="365"/>
      <c r="D1857" s="366"/>
      <c r="E1857" s="366"/>
      <c r="F1857" s="366"/>
    </row>
    <row r="1858" spans="1:6" x14ac:dyDescent="0.2">
      <c r="A1858" s="363"/>
      <c r="B1858" s="364"/>
      <c r="C1858" s="365"/>
      <c r="D1858" s="366"/>
      <c r="E1858" s="366"/>
      <c r="F1858" s="366"/>
    </row>
    <row r="1859" spans="1:6" x14ac:dyDescent="0.2">
      <c r="A1859" s="363"/>
      <c r="B1859" s="364"/>
      <c r="C1859" s="365"/>
      <c r="D1859" s="366"/>
      <c r="E1859" s="366"/>
      <c r="F1859" s="366"/>
    </row>
    <row r="1860" spans="1:6" x14ac:dyDescent="0.2">
      <c r="A1860" s="363"/>
      <c r="B1860" s="364"/>
      <c r="C1860" s="365"/>
      <c r="D1860" s="366"/>
      <c r="E1860" s="366"/>
      <c r="F1860" s="366"/>
    </row>
    <row r="1861" spans="1:6" x14ac:dyDescent="0.2">
      <c r="A1861" s="363"/>
      <c r="B1861" s="364"/>
      <c r="C1861" s="365"/>
      <c r="D1861" s="366"/>
      <c r="E1861" s="366"/>
      <c r="F1861" s="366"/>
    </row>
    <row r="1862" spans="1:6" x14ac:dyDescent="0.2">
      <c r="A1862" s="363"/>
      <c r="B1862" s="364"/>
      <c r="C1862" s="365"/>
      <c r="D1862" s="366"/>
      <c r="E1862" s="366"/>
      <c r="F1862" s="366"/>
    </row>
    <row r="1863" spans="1:6" x14ac:dyDescent="0.2">
      <c r="A1863" s="363"/>
      <c r="B1863" s="364"/>
      <c r="C1863" s="365"/>
      <c r="D1863" s="366"/>
      <c r="E1863" s="366"/>
      <c r="F1863" s="366"/>
    </row>
    <row r="1864" spans="1:6" x14ac:dyDescent="0.2">
      <c r="A1864" s="363"/>
      <c r="B1864" s="364"/>
      <c r="C1864" s="365"/>
      <c r="D1864" s="366"/>
      <c r="E1864" s="366"/>
      <c r="F1864" s="366"/>
    </row>
    <row r="1865" spans="1:6" x14ac:dyDescent="0.2">
      <c r="A1865" s="363"/>
      <c r="B1865" s="364"/>
      <c r="C1865" s="365"/>
      <c r="D1865" s="366"/>
      <c r="E1865" s="366"/>
      <c r="F1865" s="366"/>
    </row>
    <row r="1866" spans="1:6" x14ac:dyDescent="0.2">
      <c r="A1866" s="363"/>
      <c r="B1866" s="364"/>
      <c r="C1866" s="365"/>
      <c r="D1866" s="366"/>
      <c r="E1866" s="366"/>
      <c r="F1866" s="366"/>
    </row>
    <row r="1867" spans="1:6" x14ac:dyDescent="0.2">
      <c r="A1867" s="363"/>
      <c r="B1867" s="364"/>
      <c r="C1867" s="365"/>
      <c r="D1867" s="366"/>
      <c r="E1867" s="366"/>
      <c r="F1867" s="366"/>
    </row>
    <row r="1868" spans="1:6" x14ac:dyDescent="0.2">
      <c r="A1868" s="363"/>
      <c r="B1868" s="364"/>
      <c r="C1868" s="365"/>
      <c r="D1868" s="366"/>
      <c r="E1868" s="366"/>
      <c r="F1868" s="366"/>
    </row>
    <row r="1869" spans="1:6" x14ac:dyDescent="0.2">
      <c r="A1869" s="363"/>
      <c r="B1869" s="364"/>
      <c r="C1869" s="365"/>
      <c r="D1869" s="366"/>
      <c r="E1869" s="366"/>
      <c r="F1869" s="366"/>
    </row>
    <row r="1870" spans="1:6" x14ac:dyDescent="0.2">
      <c r="A1870" s="363"/>
      <c r="B1870" s="364"/>
      <c r="C1870" s="365"/>
      <c r="D1870" s="366"/>
      <c r="E1870" s="366"/>
      <c r="F1870" s="366"/>
    </row>
    <row r="1871" spans="1:6" x14ac:dyDescent="0.2">
      <c r="A1871" s="363"/>
      <c r="B1871" s="364"/>
      <c r="C1871" s="365"/>
      <c r="D1871" s="366"/>
      <c r="E1871" s="366"/>
      <c r="F1871" s="366"/>
    </row>
    <row r="1872" spans="1:6" x14ac:dyDescent="0.2">
      <c r="A1872" s="363"/>
      <c r="B1872" s="364"/>
      <c r="C1872" s="365"/>
      <c r="D1872" s="366"/>
      <c r="E1872" s="366"/>
      <c r="F1872" s="366"/>
    </row>
    <row r="1873" spans="1:6" x14ac:dyDescent="0.2">
      <c r="A1873" s="363"/>
      <c r="B1873" s="364"/>
      <c r="C1873" s="365"/>
      <c r="D1873" s="366"/>
      <c r="E1873" s="366"/>
      <c r="F1873" s="366"/>
    </row>
    <row r="1874" spans="1:6" x14ac:dyDescent="0.2">
      <c r="A1874" s="363"/>
      <c r="B1874" s="364"/>
      <c r="C1874" s="365"/>
      <c r="D1874" s="366"/>
      <c r="E1874" s="366"/>
      <c r="F1874" s="366"/>
    </row>
    <row r="1875" spans="1:6" x14ac:dyDescent="0.2">
      <c r="A1875" s="363"/>
      <c r="B1875" s="364"/>
      <c r="C1875" s="365"/>
      <c r="D1875" s="366"/>
      <c r="E1875" s="366"/>
      <c r="F1875" s="366"/>
    </row>
    <row r="1876" spans="1:6" x14ac:dyDescent="0.2">
      <c r="A1876" s="363"/>
      <c r="B1876" s="364"/>
      <c r="C1876" s="365"/>
      <c r="D1876" s="366"/>
      <c r="E1876" s="366"/>
      <c r="F1876" s="366"/>
    </row>
    <row r="1877" spans="1:6" x14ac:dyDescent="0.2">
      <c r="A1877" s="363"/>
      <c r="B1877" s="364"/>
      <c r="C1877" s="365"/>
      <c r="D1877" s="366"/>
      <c r="E1877" s="366"/>
      <c r="F1877" s="366"/>
    </row>
    <row r="1878" spans="1:6" x14ac:dyDescent="0.2">
      <c r="A1878" s="363"/>
      <c r="B1878" s="364"/>
      <c r="C1878" s="365"/>
      <c r="D1878" s="366"/>
      <c r="E1878" s="366"/>
      <c r="F1878" s="366"/>
    </row>
    <row r="1879" spans="1:6" x14ac:dyDescent="0.2">
      <c r="A1879" s="363"/>
      <c r="B1879" s="364"/>
      <c r="C1879" s="365"/>
      <c r="D1879" s="366"/>
      <c r="E1879" s="366"/>
      <c r="F1879" s="366"/>
    </row>
    <row r="1880" spans="1:6" x14ac:dyDescent="0.2">
      <c r="A1880" s="363"/>
      <c r="B1880" s="364"/>
      <c r="C1880" s="365"/>
      <c r="D1880" s="366"/>
      <c r="E1880" s="366"/>
      <c r="F1880" s="366"/>
    </row>
    <row r="1881" spans="1:6" x14ac:dyDescent="0.2">
      <c r="A1881" s="363"/>
      <c r="B1881" s="364"/>
      <c r="C1881" s="365"/>
      <c r="D1881" s="366"/>
      <c r="E1881" s="366"/>
      <c r="F1881" s="366"/>
    </row>
    <row r="1882" spans="1:6" x14ac:dyDescent="0.2">
      <c r="A1882" s="363"/>
      <c r="B1882" s="364"/>
      <c r="C1882" s="365"/>
      <c r="D1882" s="366"/>
      <c r="E1882" s="366"/>
      <c r="F1882" s="366"/>
    </row>
    <row r="1883" spans="1:6" x14ac:dyDescent="0.2">
      <c r="A1883" s="363"/>
      <c r="B1883" s="364"/>
      <c r="C1883" s="365"/>
      <c r="D1883" s="366"/>
      <c r="E1883" s="366"/>
      <c r="F1883" s="366"/>
    </row>
    <row r="1884" spans="1:6" x14ac:dyDescent="0.2">
      <c r="A1884" s="363"/>
      <c r="B1884" s="364"/>
      <c r="C1884" s="365"/>
      <c r="D1884" s="366"/>
      <c r="E1884" s="366"/>
      <c r="F1884" s="366"/>
    </row>
    <row r="1885" spans="1:6" x14ac:dyDescent="0.2">
      <c r="A1885" s="363"/>
      <c r="B1885" s="364"/>
      <c r="C1885" s="365"/>
      <c r="D1885" s="366"/>
      <c r="E1885" s="366"/>
      <c r="F1885" s="366"/>
    </row>
    <row r="1886" spans="1:6" x14ac:dyDescent="0.2">
      <c r="A1886" s="363"/>
      <c r="B1886" s="364"/>
      <c r="C1886" s="365"/>
      <c r="D1886" s="366"/>
      <c r="E1886" s="366"/>
      <c r="F1886" s="366"/>
    </row>
    <row r="1887" spans="1:6" x14ac:dyDescent="0.2">
      <c r="A1887" s="363"/>
      <c r="B1887" s="364"/>
      <c r="C1887" s="365"/>
      <c r="D1887" s="366"/>
      <c r="E1887" s="366"/>
      <c r="F1887" s="366"/>
    </row>
    <row r="1888" spans="1:6" x14ac:dyDescent="0.2">
      <c r="A1888" s="363"/>
      <c r="B1888" s="364"/>
      <c r="C1888" s="365"/>
      <c r="D1888" s="366"/>
      <c r="E1888" s="366"/>
      <c r="F1888" s="366"/>
    </row>
    <row r="1889" spans="1:6" x14ac:dyDescent="0.2">
      <c r="A1889" s="363"/>
      <c r="B1889" s="364"/>
      <c r="C1889" s="365"/>
      <c r="D1889" s="366"/>
      <c r="E1889" s="366"/>
      <c r="F1889" s="366"/>
    </row>
    <row r="1890" spans="1:6" x14ac:dyDescent="0.2">
      <c r="A1890" s="363"/>
      <c r="B1890" s="364"/>
      <c r="C1890" s="365"/>
      <c r="D1890" s="366"/>
      <c r="E1890" s="366"/>
      <c r="F1890" s="366"/>
    </row>
    <row r="1891" spans="1:6" x14ac:dyDescent="0.2">
      <c r="A1891" s="363"/>
      <c r="B1891" s="364"/>
      <c r="C1891" s="365"/>
      <c r="D1891" s="366"/>
      <c r="E1891" s="366"/>
      <c r="F1891" s="366"/>
    </row>
    <row r="1892" spans="1:6" x14ac:dyDescent="0.2">
      <c r="A1892" s="363"/>
      <c r="B1892" s="364"/>
      <c r="C1892" s="365"/>
      <c r="D1892" s="366"/>
      <c r="E1892" s="366"/>
      <c r="F1892" s="366"/>
    </row>
    <row r="1893" spans="1:6" x14ac:dyDescent="0.2">
      <c r="A1893" s="363"/>
      <c r="B1893" s="364"/>
      <c r="C1893" s="365"/>
      <c r="D1893" s="366"/>
      <c r="E1893" s="366"/>
      <c r="F1893" s="366"/>
    </row>
    <row r="1894" spans="1:6" x14ac:dyDescent="0.2">
      <c r="A1894" s="363"/>
      <c r="B1894" s="364"/>
      <c r="C1894" s="365"/>
      <c r="D1894" s="366"/>
      <c r="E1894" s="366"/>
      <c r="F1894" s="366"/>
    </row>
    <row r="1895" spans="1:6" x14ac:dyDescent="0.2">
      <c r="A1895" s="363"/>
      <c r="B1895" s="364"/>
      <c r="C1895" s="365"/>
      <c r="D1895" s="366"/>
      <c r="E1895" s="366"/>
      <c r="F1895" s="366"/>
    </row>
    <row r="1896" spans="1:6" x14ac:dyDescent="0.2">
      <c r="A1896" s="363"/>
      <c r="B1896" s="364"/>
      <c r="C1896" s="365"/>
      <c r="D1896" s="366"/>
      <c r="E1896" s="366"/>
      <c r="F1896" s="366"/>
    </row>
    <row r="1897" spans="1:6" x14ac:dyDescent="0.2">
      <c r="A1897" s="363"/>
      <c r="B1897" s="364"/>
      <c r="C1897" s="365"/>
      <c r="D1897" s="366"/>
      <c r="E1897" s="366"/>
      <c r="F1897" s="366"/>
    </row>
    <row r="1898" spans="1:6" x14ac:dyDescent="0.2">
      <c r="A1898" s="363"/>
      <c r="B1898" s="364"/>
      <c r="C1898" s="365"/>
      <c r="D1898" s="366"/>
      <c r="E1898" s="366"/>
      <c r="F1898" s="366"/>
    </row>
    <row r="1899" spans="1:6" x14ac:dyDescent="0.2">
      <c r="A1899" s="363"/>
      <c r="B1899" s="364"/>
      <c r="C1899" s="365"/>
      <c r="D1899" s="366"/>
      <c r="E1899" s="366"/>
      <c r="F1899" s="366"/>
    </row>
    <row r="1900" spans="1:6" x14ac:dyDescent="0.2">
      <c r="A1900" s="363"/>
      <c r="B1900" s="364"/>
      <c r="C1900" s="365"/>
      <c r="D1900" s="366"/>
      <c r="E1900" s="366"/>
      <c r="F1900" s="366"/>
    </row>
    <row r="1901" spans="1:6" x14ac:dyDescent="0.2">
      <c r="A1901" s="363"/>
      <c r="B1901" s="364"/>
      <c r="C1901" s="365"/>
      <c r="D1901" s="366"/>
      <c r="E1901" s="366"/>
      <c r="F1901" s="366"/>
    </row>
    <row r="1902" spans="1:6" x14ac:dyDescent="0.2">
      <c r="A1902" s="363"/>
      <c r="B1902" s="364"/>
      <c r="C1902" s="365"/>
      <c r="D1902" s="366"/>
      <c r="E1902" s="366"/>
      <c r="F1902" s="366"/>
    </row>
    <row r="1903" spans="1:6" x14ac:dyDescent="0.2">
      <c r="A1903" s="363"/>
      <c r="B1903" s="364"/>
      <c r="C1903" s="365"/>
      <c r="D1903" s="366"/>
      <c r="E1903" s="366"/>
      <c r="F1903" s="366"/>
    </row>
    <row r="1904" spans="1:6" x14ac:dyDescent="0.2">
      <c r="A1904" s="363"/>
      <c r="B1904" s="364"/>
      <c r="C1904" s="365"/>
      <c r="D1904" s="366"/>
      <c r="E1904" s="366"/>
      <c r="F1904" s="366"/>
    </row>
    <row r="1905" spans="1:6" x14ac:dyDescent="0.2">
      <c r="A1905" s="363"/>
      <c r="B1905" s="364"/>
      <c r="C1905" s="365"/>
      <c r="D1905" s="366"/>
      <c r="E1905" s="366"/>
      <c r="F1905" s="366"/>
    </row>
    <row r="1906" spans="1:6" x14ac:dyDescent="0.2">
      <c r="A1906" s="363"/>
      <c r="B1906" s="364"/>
      <c r="C1906" s="365"/>
      <c r="D1906" s="366"/>
      <c r="E1906" s="366"/>
      <c r="F1906" s="366"/>
    </row>
    <row r="1907" spans="1:6" x14ac:dyDescent="0.2">
      <c r="A1907" s="363"/>
      <c r="B1907" s="364"/>
      <c r="C1907" s="365"/>
      <c r="D1907" s="366"/>
      <c r="E1907" s="366"/>
      <c r="F1907" s="366"/>
    </row>
    <row r="1908" spans="1:6" x14ac:dyDescent="0.2">
      <c r="A1908" s="363"/>
      <c r="B1908" s="364"/>
      <c r="C1908" s="365"/>
      <c r="D1908" s="366"/>
      <c r="E1908" s="366"/>
      <c r="F1908" s="366"/>
    </row>
    <row r="1909" spans="1:6" x14ac:dyDescent="0.2">
      <c r="A1909" s="363"/>
      <c r="B1909" s="364"/>
      <c r="C1909" s="365"/>
      <c r="D1909" s="366"/>
      <c r="E1909" s="366"/>
      <c r="F1909" s="366"/>
    </row>
    <row r="1910" spans="1:6" x14ac:dyDescent="0.2">
      <c r="A1910" s="363"/>
      <c r="B1910" s="364"/>
      <c r="C1910" s="365"/>
      <c r="D1910" s="366"/>
      <c r="E1910" s="366"/>
      <c r="F1910" s="366"/>
    </row>
    <row r="1911" spans="1:6" x14ac:dyDescent="0.2">
      <c r="A1911" s="363"/>
      <c r="B1911" s="364"/>
      <c r="C1911" s="365"/>
      <c r="D1911" s="366"/>
      <c r="E1911" s="366"/>
      <c r="F1911" s="366"/>
    </row>
    <row r="1912" spans="1:6" x14ac:dyDescent="0.2">
      <c r="A1912" s="363"/>
      <c r="B1912" s="364"/>
      <c r="C1912" s="365"/>
      <c r="D1912" s="366"/>
      <c r="E1912" s="366"/>
      <c r="F1912" s="366"/>
    </row>
    <row r="1913" spans="1:6" x14ac:dyDescent="0.2">
      <c r="A1913" s="363"/>
      <c r="B1913" s="364"/>
      <c r="C1913" s="365"/>
      <c r="D1913" s="366"/>
      <c r="E1913" s="366"/>
      <c r="F1913" s="366"/>
    </row>
    <row r="1914" spans="1:6" x14ac:dyDescent="0.2">
      <c r="A1914" s="363"/>
      <c r="B1914" s="364"/>
      <c r="C1914" s="365"/>
      <c r="D1914" s="366"/>
      <c r="E1914" s="366"/>
      <c r="F1914" s="366"/>
    </row>
    <row r="1915" spans="1:6" x14ac:dyDescent="0.2">
      <c r="A1915" s="363"/>
      <c r="B1915" s="364"/>
      <c r="C1915" s="365"/>
      <c r="D1915" s="366"/>
      <c r="E1915" s="366"/>
      <c r="F1915" s="366"/>
    </row>
    <row r="1916" spans="1:6" x14ac:dyDescent="0.2">
      <c r="A1916" s="363"/>
      <c r="B1916" s="364"/>
      <c r="C1916" s="365"/>
      <c r="D1916" s="366"/>
      <c r="E1916" s="366"/>
      <c r="F1916" s="366"/>
    </row>
    <row r="1917" spans="1:6" x14ac:dyDescent="0.2">
      <c r="A1917" s="363"/>
      <c r="B1917" s="364"/>
      <c r="C1917" s="365"/>
      <c r="D1917" s="366"/>
      <c r="E1917" s="366"/>
      <c r="F1917" s="366"/>
    </row>
    <row r="1918" spans="1:6" x14ac:dyDescent="0.2">
      <c r="A1918" s="363"/>
      <c r="B1918" s="364"/>
      <c r="C1918" s="365"/>
      <c r="D1918" s="366"/>
      <c r="E1918" s="366"/>
      <c r="F1918" s="366"/>
    </row>
    <row r="1919" spans="1:6" x14ac:dyDescent="0.2">
      <c r="A1919" s="363"/>
      <c r="B1919" s="364"/>
      <c r="C1919" s="365"/>
      <c r="D1919" s="366"/>
      <c r="E1919" s="366"/>
      <c r="F1919" s="366"/>
    </row>
    <row r="1920" spans="1:6" x14ac:dyDescent="0.2">
      <c r="A1920" s="363"/>
      <c r="B1920" s="364"/>
      <c r="C1920" s="365"/>
      <c r="D1920" s="366"/>
      <c r="E1920" s="366"/>
      <c r="F1920" s="366"/>
    </row>
    <row r="1921" spans="1:6" x14ac:dyDescent="0.2">
      <c r="A1921" s="363"/>
      <c r="B1921" s="364"/>
      <c r="C1921" s="365"/>
      <c r="D1921" s="366"/>
      <c r="E1921" s="366"/>
      <c r="F1921" s="366"/>
    </row>
    <row r="1922" spans="1:6" x14ac:dyDescent="0.2">
      <c r="A1922" s="363"/>
      <c r="B1922" s="364"/>
      <c r="C1922" s="365"/>
      <c r="D1922" s="366"/>
      <c r="E1922" s="366"/>
      <c r="F1922" s="366"/>
    </row>
    <row r="1923" spans="1:6" x14ac:dyDescent="0.2">
      <c r="A1923" s="363"/>
      <c r="B1923" s="364"/>
      <c r="C1923" s="365"/>
      <c r="D1923" s="366"/>
      <c r="E1923" s="366"/>
      <c r="F1923" s="366"/>
    </row>
    <row r="1924" spans="1:6" x14ac:dyDescent="0.2">
      <c r="A1924" s="363"/>
      <c r="B1924" s="364"/>
      <c r="C1924" s="365"/>
      <c r="D1924" s="366"/>
      <c r="E1924" s="366"/>
      <c r="F1924" s="366"/>
    </row>
    <row r="1925" spans="1:6" x14ac:dyDescent="0.2">
      <c r="A1925" s="363"/>
      <c r="B1925" s="364"/>
      <c r="C1925" s="365"/>
      <c r="D1925" s="366"/>
      <c r="E1925" s="366"/>
      <c r="F1925" s="366"/>
    </row>
    <row r="1926" spans="1:6" x14ac:dyDescent="0.2">
      <c r="A1926" s="363"/>
      <c r="B1926" s="364"/>
      <c r="C1926" s="365"/>
      <c r="D1926" s="366"/>
      <c r="E1926" s="366"/>
      <c r="F1926" s="366"/>
    </row>
    <row r="1927" spans="1:6" x14ac:dyDescent="0.2">
      <c r="A1927" s="363"/>
      <c r="B1927" s="364"/>
      <c r="C1927" s="365"/>
      <c r="D1927" s="366"/>
      <c r="E1927" s="366"/>
      <c r="F1927" s="366"/>
    </row>
    <row r="1928" spans="1:6" x14ac:dyDescent="0.2">
      <c r="A1928" s="363"/>
      <c r="B1928" s="364"/>
      <c r="C1928" s="365"/>
      <c r="D1928" s="366"/>
      <c r="E1928" s="366"/>
      <c r="F1928" s="366"/>
    </row>
    <row r="1929" spans="1:6" x14ac:dyDescent="0.2">
      <c r="A1929" s="363"/>
      <c r="B1929" s="364"/>
      <c r="C1929" s="365"/>
      <c r="D1929" s="366"/>
      <c r="E1929" s="366"/>
      <c r="F1929" s="366"/>
    </row>
    <row r="1930" spans="1:6" x14ac:dyDescent="0.2">
      <c r="A1930" s="363"/>
      <c r="B1930" s="364"/>
      <c r="C1930" s="365"/>
      <c r="D1930" s="366"/>
      <c r="E1930" s="366"/>
      <c r="F1930" s="366"/>
    </row>
    <row r="1931" spans="1:6" x14ac:dyDescent="0.2">
      <c r="A1931" s="363"/>
      <c r="B1931" s="364"/>
      <c r="C1931" s="365"/>
      <c r="D1931" s="366"/>
      <c r="E1931" s="366"/>
      <c r="F1931" s="366"/>
    </row>
    <row r="1932" spans="1:6" x14ac:dyDescent="0.2">
      <c r="A1932" s="363"/>
      <c r="B1932" s="364"/>
      <c r="C1932" s="365"/>
      <c r="D1932" s="366"/>
      <c r="E1932" s="366"/>
      <c r="F1932" s="366"/>
    </row>
    <row r="1933" spans="1:6" x14ac:dyDescent="0.2">
      <c r="A1933" s="363"/>
      <c r="B1933" s="364"/>
      <c r="C1933" s="365"/>
      <c r="D1933" s="366"/>
      <c r="E1933" s="366"/>
      <c r="F1933" s="366"/>
    </row>
    <row r="1934" spans="1:6" x14ac:dyDescent="0.2">
      <c r="A1934" s="363"/>
      <c r="B1934" s="364"/>
      <c r="C1934" s="365"/>
      <c r="D1934" s="366"/>
      <c r="E1934" s="366"/>
      <c r="F1934" s="366"/>
    </row>
    <row r="1935" spans="1:6" x14ac:dyDescent="0.2">
      <c r="A1935" s="363"/>
      <c r="B1935" s="364"/>
      <c r="C1935" s="365"/>
      <c r="D1935" s="366"/>
      <c r="E1935" s="366"/>
      <c r="F1935" s="366"/>
    </row>
    <row r="1936" spans="1:6" x14ac:dyDescent="0.2">
      <c r="A1936" s="363"/>
      <c r="B1936" s="364"/>
      <c r="C1936" s="365"/>
      <c r="D1936" s="366"/>
      <c r="E1936" s="366"/>
      <c r="F1936" s="366"/>
    </row>
    <row r="1937" spans="1:6" x14ac:dyDescent="0.2">
      <c r="A1937" s="363"/>
      <c r="B1937" s="364"/>
      <c r="C1937" s="365"/>
      <c r="D1937" s="366"/>
      <c r="E1937" s="366"/>
      <c r="F1937" s="366"/>
    </row>
    <row r="1938" spans="1:6" x14ac:dyDescent="0.2">
      <c r="A1938" s="363"/>
      <c r="B1938" s="364"/>
      <c r="C1938" s="365"/>
      <c r="D1938" s="366"/>
      <c r="E1938" s="366"/>
      <c r="F1938" s="366"/>
    </row>
    <row r="1939" spans="1:6" x14ac:dyDescent="0.2">
      <c r="A1939" s="363"/>
      <c r="B1939" s="364"/>
      <c r="C1939" s="365"/>
      <c r="D1939" s="366"/>
      <c r="E1939" s="366"/>
      <c r="F1939" s="366"/>
    </row>
    <row r="1940" spans="1:6" x14ac:dyDescent="0.2">
      <c r="A1940" s="363"/>
      <c r="B1940" s="364"/>
      <c r="C1940" s="365"/>
      <c r="D1940" s="366"/>
      <c r="E1940" s="366"/>
      <c r="F1940" s="366"/>
    </row>
    <row r="1941" spans="1:6" x14ac:dyDescent="0.2">
      <c r="A1941" s="363"/>
      <c r="B1941" s="364"/>
      <c r="C1941" s="365"/>
      <c r="D1941" s="366"/>
      <c r="E1941" s="366"/>
      <c r="F1941" s="366"/>
    </row>
    <row r="1942" spans="1:6" x14ac:dyDescent="0.2">
      <c r="A1942" s="363"/>
      <c r="B1942" s="364"/>
      <c r="C1942" s="365"/>
      <c r="D1942" s="366"/>
      <c r="E1942" s="366"/>
      <c r="F1942" s="366"/>
    </row>
    <row r="1943" spans="1:6" x14ac:dyDescent="0.2">
      <c r="A1943" s="363"/>
      <c r="B1943" s="364"/>
      <c r="C1943" s="365"/>
      <c r="D1943" s="366"/>
      <c r="E1943" s="366"/>
      <c r="F1943" s="366"/>
    </row>
    <row r="1944" spans="1:6" x14ac:dyDescent="0.2">
      <c r="A1944" s="363"/>
      <c r="B1944" s="364"/>
      <c r="C1944" s="365"/>
      <c r="D1944" s="366"/>
      <c r="E1944" s="366"/>
      <c r="F1944" s="366"/>
    </row>
    <row r="1945" spans="1:6" x14ac:dyDescent="0.2">
      <c r="A1945" s="363"/>
      <c r="B1945" s="364"/>
      <c r="C1945" s="365"/>
      <c r="D1945" s="366"/>
      <c r="E1945" s="366"/>
      <c r="F1945" s="366"/>
    </row>
    <row r="1946" spans="1:6" x14ac:dyDescent="0.2">
      <c r="A1946" s="363"/>
      <c r="B1946" s="364"/>
      <c r="C1946" s="365"/>
      <c r="D1946" s="366"/>
      <c r="E1946" s="366"/>
      <c r="F1946" s="366"/>
    </row>
    <row r="1947" spans="1:6" x14ac:dyDescent="0.2">
      <c r="A1947" s="363"/>
      <c r="B1947" s="364"/>
      <c r="C1947" s="365"/>
      <c r="D1947" s="366"/>
      <c r="E1947" s="366"/>
      <c r="F1947" s="366"/>
    </row>
    <row r="1948" spans="1:6" x14ac:dyDescent="0.2">
      <c r="A1948" s="363"/>
      <c r="B1948" s="364"/>
      <c r="C1948" s="365"/>
      <c r="D1948" s="366"/>
      <c r="E1948" s="366"/>
      <c r="F1948" s="366"/>
    </row>
    <row r="1949" spans="1:6" x14ac:dyDescent="0.2">
      <c r="A1949" s="363"/>
      <c r="B1949" s="364"/>
      <c r="C1949" s="365"/>
      <c r="D1949" s="366"/>
      <c r="E1949" s="366"/>
      <c r="F1949" s="366"/>
    </row>
    <row r="1950" spans="1:6" x14ac:dyDescent="0.2">
      <c r="A1950" s="363"/>
      <c r="B1950" s="364"/>
      <c r="C1950" s="365"/>
      <c r="D1950" s="366"/>
      <c r="E1950" s="366"/>
      <c r="F1950" s="366"/>
    </row>
    <row r="1951" spans="1:6" x14ac:dyDescent="0.2">
      <c r="A1951" s="363"/>
      <c r="B1951" s="364"/>
      <c r="C1951" s="365"/>
      <c r="D1951" s="366"/>
      <c r="E1951" s="366"/>
      <c r="F1951" s="366"/>
    </row>
    <row r="1952" spans="1:6" x14ac:dyDescent="0.2">
      <c r="A1952" s="363"/>
      <c r="B1952" s="364"/>
      <c r="C1952" s="365"/>
      <c r="D1952" s="366"/>
      <c r="E1952" s="366"/>
      <c r="F1952" s="366"/>
    </row>
    <row r="1953" spans="1:6" x14ac:dyDescent="0.2">
      <c r="A1953" s="363"/>
      <c r="B1953" s="364"/>
      <c r="C1953" s="365"/>
      <c r="D1953" s="366"/>
      <c r="E1953" s="366"/>
      <c r="F1953" s="366"/>
    </row>
    <row r="1954" spans="1:6" x14ac:dyDescent="0.2">
      <c r="A1954" s="363"/>
      <c r="B1954" s="364"/>
      <c r="C1954" s="365"/>
      <c r="D1954" s="366"/>
      <c r="E1954" s="366"/>
      <c r="F1954" s="366"/>
    </row>
    <row r="1955" spans="1:6" x14ac:dyDescent="0.2">
      <c r="A1955" s="363"/>
      <c r="B1955" s="364"/>
      <c r="C1955" s="365"/>
      <c r="D1955" s="366"/>
      <c r="E1955" s="366"/>
      <c r="F1955" s="366"/>
    </row>
    <row r="1956" spans="1:6" x14ac:dyDescent="0.2">
      <c r="A1956" s="363"/>
      <c r="B1956" s="364"/>
      <c r="C1956" s="365"/>
      <c r="D1956" s="366"/>
      <c r="E1956" s="366"/>
      <c r="F1956" s="366"/>
    </row>
    <row r="1957" spans="1:6" x14ac:dyDescent="0.2">
      <c r="A1957" s="363"/>
      <c r="B1957" s="364"/>
      <c r="C1957" s="365"/>
      <c r="D1957" s="366"/>
      <c r="E1957" s="366"/>
      <c r="F1957" s="366"/>
    </row>
    <row r="1958" spans="1:6" x14ac:dyDescent="0.2">
      <c r="A1958" s="363"/>
      <c r="B1958" s="364"/>
      <c r="C1958" s="365"/>
      <c r="D1958" s="366"/>
      <c r="E1958" s="366"/>
      <c r="F1958" s="366"/>
    </row>
    <row r="1959" spans="1:6" x14ac:dyDescent="0.2">
      <c r="A1959" s="363"/>
      <c r="B1959" s="364"/>
      <c r="C1959" s="365"/>
      <c r="D1959" s="366"/>
      <c r="E1959" s="366"/>
      <c r="F1959" s="366"/>
    </row>
    <row r="1960" spans="1:6" x14ac:dyDescent="0.2">
      <c r="A1960" s="363"/>
      <c r="B1960" s="364"/>
      <c r="C1960" s="365"/>
      <c r="D1960" s="366"/>
      <c r="E1960" s="366"/>
      <c r="F1960" s="366"/>
    </row>
    <row r="1961" spans="1:6" x14ac:dyDescent="0.2">
      <c r="A1961" s="363"/>
      <c r="B1961" s="364"/>
      <c r="C1961" s="365"/>
      <c r="D1961" s="366"/>
      <c r="E1961" s="366"/>
      <c r="F1961" s="366"/>
    </row>
    <row r="1962" spans="1:6" x14ac:dyDescent="0.2">
      <c r="A1962" s="363"/>
      <c r="B1962" s="364"/>
      <c r="C1962" s="365"/>
      <c r="D1962" s="366"/>
      <c r="E1962" s="366"/>
      <c r="F1962" s="366"/>
    </row>
    <row r="1963" spans="1:6" x14ac:dyDescent="0.2">
      <c r="A1963" s="363"/>
      <c r="B1963" s="364"/>
      <c r="C1963" s="365"/>
      <c r="D1963" s="366"/>
      <c r="E1963" s="366"/>
      <c r="F1963" s="366"/>
    </row>
    <row r="1964" spans="1:6" x14ac:dyDescent="0.2">
      <c r="A1964" s="363"/>
      <c r="B1964" s="364"/>
      <c r="C1964" s="365"/>
      <c r="D1964" s="366"/>
      <c r="E1964" s="366"/>
      <c r="F1964" s="366"/>
    </row>
    <row r="1965" spans="1:6" x14ac:dyDescent="0.2">
      <c r="A1965" s="363"/>
      <c r="B1965" s="364"/>
      <c r="C1965" s="365"/>
      <c r="D1965" s="366"/>
      <c r="E1965" s="366"/>
      <c r="F1965" s="366"/>
    </row>
    <row r="1966" spans="1:6" x14ac:dyDescent="0.2">
      <c r="A1966" s="363"/>
      <c r="B1966" s="364"/>
      <c r="C1966" s="365"/>
      <c r="D1966" s="366"/>
      <c r="E1966" s="366"/>
      <c r="F1966" s="366"/>
    </row>
    <row r="1967" spans="1:6" x14ac:dyDescent="0.2">
      <c r="A1967" s="363"/>
      <c r="B1967" s="364"/>
      <c r="C1967" s="365"/>
      <c r="D1967" s="366"/>
      <c r="E1967" s="366"/>
      <c r="F1967" s="366"/>
    </row>
    <row r="1968" spans="1:6" x14ac:dyDescent="0.2">
      <c r="A1968" s="363"/>
      <c r="B1968" s="364"/>
      <c r="C1968" s="365"/>
      <c r="D1968" s="366"/>
      <c r="E1968" s="366"/>
      <c r="F1968" s="366"/>
    </row>
    <row r="1969" spans="1:6" x14ac:dyDescent="0.2">
      <c r="A1969" s="363"/>
      <c r="B1969" s="364"/>
      <c r="C1969" s="365"/>
      <c r="D1969" s="366"/>
      <c r="E1969" s="366"/>
      <c r="F1969" s="366"/>
    </row>
    <row r="1970" spans="1:6" x14ac:dyDescent="0.2">
      <c r="A1970" s="363"/>
      <c r="B1970" s="364"/>
      <c r="C1970" s="365"/>
      <c r="D1970" s="366"/>
      <c r="E1970" s="366"/>
      <c r="F1970" s="366"/>
    </row>
    <row r="1971" spans="1:6" x14ac:dyDescent="0.2">
      <c r="A1971" s="363"/>
      <c r="B1971" s="364"/>
      <c r="C1971" s="365"/>
      <c r="D1971" s="366"/>
      <c r="E1971" s="366"/>
      <c r="F1971" s="366"/>
    </row>
    <row r="1972" spans="1:6" x14ac:dyDescent="0.2">
      <c r="A1972" s="363"/>
      <c r="B1972" s="364"/>
      <c r="C1972" s="365"/>
      <c r="D1972" s="366"/>
      <c r="E1972" s="366"/>
      <c r="F1972" s="366"/>
    </row>
    <row r="1973" spans="1:6" x14ac:dyDescent="0.2">
      <c r="A1973" s="363"/>
      <c r="B1973" s="364"/>
      <c r="C1973" s="365"/>
      <c r="D1973" s="366"/>
      <c r="E1973" s="366"/>
      <c r="F1973" s="366"/>
    </row>
    <row r="1974" spans="1:6" x14ac:dyDescent="0.2">
      <c r="A1974" s="363"/>
      <c r="B1974" s="364"/>
      <c r="C1974" s="365"/>
      <c r="D1974" s="366"/>
      <c r="E1974" s="366"/>
      <c r="F1974" s="366"/>
    </row>
    <row r="1975" spans="1:6" x14ac:dyDescent="0.2">
      <c r="A1975" s="363"/>
      <c r="B1975" s="364"/>
      <c r="C1975" s="365"/>
      <c r="D1975" s="366"/>
      <c r="E1975" s="366"/>
      <c r="F1975" s="366"/>
    </row>
    <row r="1976" spans="1:6" x14ac:dyDescent="0.2">
      <c r="A1976" s="363"/>
      <c r="B1976" s="364"/>
      <c r="C1976" s="365"/>
      <c r="D1976" s="366"/>
      <c r="E1976" s="366"/>
      <c r="F1976" s="366"/>
    </row>
    <row r="1977" spans="1:6" x14ac:dyDescent="0.2">
      <c r="A1977" s="363"/>
      <c r="B1977" s="364"/>
      <c r="C1977" s="365"/>
      <c r="D1977" s="366"/>
      <c r="E1977" s="366"/>
      <c r="F1977" s="366"/>
    </row>
    <row r="1978" spans="1:6" x14ac:dyDescent="0.2">
      <c r="A1978" s="363"/>
      <c r="B1978" s="364"/>
      <c r="C1978" s="365"/>
      <c r="D1978" s="366"/>
      <c r="E1978" s="366"/>
      <c r="F1978" s="366"/>
    </row>
    <row r="1979" spans="1:6" x14ac:dyDescent="0.2">
      <c r="A1979" s="363"/>
      <c r="B1979" s="364"/>
      <c r="C1979" s="365"/>
      <c r="D1979" s="366"/>
      <c r="E1979" s="366"/>
      <c r="F1979" s="366"/>
    </row>
    <row r="1980" spans="1:6" x14ac:dyDescent="0.2">
      <c r="A1980" s="363"/>
      <c r="B1980" s="364"/>
      <c r="C1980" s="365"/>
      <c r="D1980" s="366"/>
      <c r="E1980" s="366"/>
      <c r="F1980" s="366"/>
    </row>
    <row r="1981" spans="1:6" x14ac:dyDescent="0.2">
      <c r="A1981" s="363"/>
      <c r="B1981" s="364"/>
      <c r="C1981" s="365"/>
      <c r="D1981" s="366"/>
      <c r="E1981" s="366"/>
      <c r="F1981" s="366"/>
    </row>
    <row r="1982" spans="1:6" x14ac:dyDescent="0.2">
      <c r="A1982" s="363"/>
      <c r="B1982" s="364"/>
      <c r="C1982" s="365"/>
      <c r="D1982" s="366"/>
      <c r="E1982" s="366"/>
      <c r="F1982" s="366"/>
    </row>
    <row r="1983" spans="1:6" x14ac:dyDescent="0.2">
      <c r="A1983" s="363"/>
      <c r="B1983" s="364"/>
      <c r="C1983" s="365"/>
      <c r="D1983" s="366"/>
      <c r="E1983" s="366"/>
      <c r="F1983" s="366"/>
    </row>
    <row r="1984" spans="1:6" x14ac:dyDescent="0.2">
      <c r="A1984" s="363"/>
      <c r="B1984" s="364"/>
      <c r="C1984" s="365"/>
      <c r="D1984" s="366"/>
      <c r="E1984" s="366"/>
      <c r="F1984" s="366"/>
    </row>
    <row r="1985" spans="1:6" x14ac:dyDescent="0.2">
      <c r="A1985" s="363"/>
      <c r="B1985" s="364"/>
      <c r="C1985" s="365"/>
      <c r="D1985" s="366"/>
      <c r="E1985" s="366"/>
      <c r="F1985" s="366"/>
    </row>
    <row r="1986" spans="1:6" x14ac:dyDescent="0.2">
      <c r="A1986" s="363"/>
      <c r="B1986" s="364"/>
      <c r="C1986" s="365"/>
      <c r="D1986" s="366"/>
      <c r="E1986" s="366"/>
      <c r="F1986" s="366"/>
    </row>
    <row r="1987" spans="1:6" x14ac:dyDescent="0.2">
      <c r="A1987" s="363"/>
      <c r="B1987" s="364"/>
      <c r="C1987" s="365"/>
      <c r="D1987" s="366"/>
      <c r="E1987" s="366"/>
      <c r="F1987" s="366"/>
    </row>
    <row r="1988" spans="1:6" x14ac:dyDescent="0.2">
      <c r="A1988" s="363"/>
      <c r="B1988" s="364"/>
      <c r="C1988" s="365"/>
      <c r="D1988" s="366"/>
      <c r="E1988" s="366"/>
      <c r="F1988" s="366"/>
    </row>
    <row r="1989" spans="1:6" x14ac:dyDescent="0.2">
      <c r="A1989" s="363"/>
      <c r="B1989" s="364"/>
      <c r="C1989" s="365"/>
      <c r="D1989" s="366"/>
      <c r="E1989" s="366"/>
      <c r="F1989" s="366"/>
    </row>
    <row r="1990" spans="1:6" x14ac:dyDescent="0.2">
      <c r="A1990" s="363"/>
      <c r="B1990" s="364"/>
      <c r="C1990" s="365"/>
      <c r="D1990" s="366"/>
      <c r="E1990" s="366"/>
      <c r="F1990" s="366"/>
    </row>
    <row r="1991" spans="1:6" x14ac:dyDescent="0.2">
      <c r="A1991" s="363"/>
      <c r="B1991" s="364"/>
      <c r="C1991" s="365"/>
      <c r="D1991" s="366"/>
      <c r="E1991" s="366"/>
      <c r="F1991" s="366"/>
    </row>
    <row r="1992" spans="1:6" x14ac:dyDescent="0.2">
      <c r="A1992" s="363"/>
      <c r="B1992" s="364"/>
      <c r="C1992" s="365"/>
      <c r="D1992" s="366"/>
      <c r="E1992" s="366"/>
      <c r="F1992" s="366"/>
    </row>
    <row r="1993" spans="1:6" x14ac:dyDescent="0.2">
      <c r="A1993" s="363"/>
      <c r="B1993" s="364"/>
      <c r="C1993" s="365"/>
      <c r="D1993" s="366"/>
      <c r="E1993" s="366"/>
      <c r="F1993" s="366"/>
    </row>
    <row r="1994" spans="1:6" x14ac:dyDescent="0.2">
      <c r="A1994" s="363"/>
      <c r="B1994" s="364"/>
      <c r="C1994" s="365"/>
      <c r="D1994" s="366"/>
      <c r="E1994" s="366"/>
      <c r="F1994" s="366"/>
    </row>
    <row r="1995" spans="1:6" x14ac:dyDescent="0.2">
      <c r="A1995" s="363"/>
      <c r="B1995" s="364"/>
      <c r="C1995" s="365"/>
      <c r="D1995" s="366"/>
      <c r="E1995" s="366"/>
      <c r="F1995" s="366"/>
    </row>
    <row r="1996" spans="1:6" x14ac:dyDescent="0.2">
      <c r="A1996" s="363"/>
      <c r="B1996" s="364"/>
      <c r="C1996" s="365"/>
      <c r="D1996" s="366"/>
      <c r="E1996" s="366"/>
      <c r="F1996" s="366"/>
    </row>
    <row r="1997" spans="1:6" x14ac:dyDescent="0.2">
      <c r="A1997" s="363"/>
      <c r="B1997" s="364"/>
      <c r="C1997" s="365"/>
      <c r="D1997" s="366"/>
      <c r="E1997" s="366"/>
      <c r="F1997" s="366"/>
    </row>
    <row r="1998" spans="1:6" x14ac:dyDescent="0.2">
      <c r="A1998" s="363"/>
      <c r="B1998" s="364"/>
      <c r="C1998" s="365"/>
      <c r="D1998" s="366"/>
      <c r="E1998" s="366"/>
      <c r="F1998" s="366"/>
    </row>
    <row r="1999" spans="1:6" x14ac:dyDescent="0.2">
      <c r="A1999" s="363"/>
      <c r="B1999" s="364"/>
      <c r="C1999" s="365"/>
      <c r="D1999" s="366"/>
      <c r="E1999" s="366"/>
      <c r="F1999" s="366"/>
    </row>
    <row r="2000" spans="1:6" x14ac:dyDescent="0.2">
      <c r="A2000" s="363"/>
      <c r="B2000" s="364"/>
      <c r="C2000" s="365"/>
      <c r="D2000" s="366"/>
      <c r="E2000" s="366"/>
      <c r="F2000" s="366"/>
    </row>
    <row r="2001" spans="1:6" x14ac:dyDescent="0.2">
      <c r="A2001" s="363"/>
      <c r="B2001" s="364"/>
      <c r="C2001" s="365"/>
      <c r="D2001" s="366"/>
      <c r="E2001" s="366"/>
      <c r="F2001" s="366"/>
    </row>
    <row r="2002" spans="1:6" x14ac:dyDescent="0.2">
      <c r="A2002" s="363"/>
      <c r="B2002" s="364"/>
      <c r="C2002" s="365"/>
      <c r="D2002" s="366"/>
      <c r="E2002" s="366"/>
      <c r="F2002" s="366"/>
    </row>
    <row r="2003" spans="1:6" x14ac:dyDescent="0.2">
      <c r="A2003" s="363"/>
      <c r="B2003" s="364"/>
      <c r="C2003" s="365"/>
      <c r="D2003" s="366"/>
      <c r="E2003" s="366"/>
      <c r="F2003" s="366"/>
    </row>
    <row r="2004" spans="1:6" x14ac:dyDescent="0.2">
      <c r="A2004" s="363"/>
      <c r="B2004" s="364"/>
      <c r="C2004" s="365"/>
      <c r="D2004" s="366"/>
      <c r="E2004" s="366"/>
      <c r="F2004" s="366"/>
    </row>
    <row r="2005" spans="1:6" x14ac:dyDescent="0.2">
      <c r="A2005" s="363"/>
      <c r="B2005" s="364"/>
      <c r="C2005" s="365"/>
      <c r="D2005" s="366"/>
      <c r="E2005" s="366"/>
      <c r="F2005" s="366"/>
    </row>
    <row r="2006" spans="1:6" x14ac:dyDescent="0.2">
      <c r="A2006" s="363"/>
      <c r="B2006" s="364"/>
      <c r="C2006" s="365"/>
      <c r="D2006" s="366"/>
      <c r="E2006" s="366"/>
      <c r="F2006" s="366"/>
    </row>
    <row r="2007" spans="1:6" x14ac:dyDescent="0.2">
      <c r="A2007" s="363"/>
      <c r="B2007" s="364"/>
      <c r="C2007" s="365"/>
      <c r="D2007" s="366"/>
      <c r="E2007" s="366"/>
      <c r="F2007" s="366"/>
    </row>
    <row r="2008" spans="1:6" x14ac:dyDescent="0.2">
      <c r="A2008" s="363"/>
      <c r="B2008" s="364"/>
      <c r="C2008" s="365"/>
      <c r="D2008" s="366"/>
      <c r="E2008" s="366"/>
      <c r="F2008" s="366"/>
    </row>
    <row r="2009" spans="1:6" x14ac:dyDescent="0.2">
      <c r="A2009" s="363"/>
      <c r="B2009" s="364"/>
      <c r="C2009" s="365"/>
      <c r="D2009" s="366"/>
      <c r="E2009" s="366"/>
      <c r="F2009" s="366"/>
    </row>
    <row r="2010" spans="1:6" x14ac:dyDescent="0.2">
      <c r="A2010" s="363"/>
      <c r="B2010" s="364"/>
      <c r="C2010" s="365"/>
      <c r="D2010" s="366"/>
      <c r="E2010" s="366"/>
      <c r="F2010" s="366"/>
    </row>
    <row r="2011" spans="1:6" x14ac:dyDescent="0.2">
      <c r="A2011" s="363"/>
      <c r="B2011" s="364"/>
      <c r="C2011" s="365"/>
      <c r="D2011" s="366"/>
      <c r="E2011" s="366"/>
      <c r="F2011" s="366"/>
    </row>
    <row r="2012" spans="1:6" x14ac:dyDescent="0.2">
      <c r="A2012" s="363"/>
      <c r="B2012" s="364"/>
      <c r="C2012" s="365"/>
      <c r="D2012" s="366"/>
      <c r="E2012" s="366"/>
      <c r="F2012" s="366"/>
    </row>
    <row r="2013" spans="1:6" x14ac:dyDescent="0.2">
      <c r="A2013" s="363"/>
      <c r="B2013" s="364"/>
      <c r="C2013" s="365"/>
      <c r="D2013" s="366"/>
      <c r="E2013" s="366"/>
      <c r="F2013" s="366"/>
    </row>
    <row r="2014" spans="1:6" x14ac:dyDescent="0.2">
      <c r="A2014" s="363"/>
      <c r="B2014" s="364"/>
      <c r="C2014" s="365"/>
      <c r="D2014" s="366"/>
      <c r="E2014" s="366"/>
      <c r="F2014" s="366"/>
    </row>
    <row r="2015" spans="1:6" x14ac:dyDescent="0.2">
      <c r="A2015" s="363"/>
      <c r="B2015" s="364"/>
      <c r="C2015" s="365"/>
      <c r="D2015" s="366"/>
      <c r="E2015" s="366"/>
      <c r="F2015" s="366"/>
    </row>
    <row r="2016" spans="1:6" x14ac:dyDescent="0.2">
      <c r="A2016" s="363"/>
      <c r="B2016" s="364"/>
      <c r="C2016" s="365"/>
      <c r="D2016" s="366"/>
      <c r="E2016" s="366"/>
      <c r="F2016" s="366"/>
    </row>
    <row r="2017" spans="1:6" x14ac:dyDescent="0.2">
      <c r="A2017" s="363"/>
      <c r="B2017" s="364"/>
      <c r="C2017" s="365"/>
      <c r="D2017" s="366"/>
      <c r="E2017" s="366"/>
      <c r="F2017" s="366"/>
    </row>
    <row r="2018" spans="1:6" x14ac:dyDescent="0.2">
      <c r="A2018" s="363"/>
      <c r="B2018" s="364"/>
      <c r="C2018" s="365"/>
      <c r="D2018" s="366"/>
      <c r="E2018" s="366"/>
      <c r="F2018" s="366"/>
    </row>
    <row r="2019" spans="1:6" x14ac:dyDescent="0.2">
      <c r="A2019" s="363"/>
      <c r="B2019" s="364"/>
      <c r="C2019" s="365"/>
      <c r="D2019" s="366"/>
      <c r="E2019" s="366"/>
      <c r="F2019" s="366"/>
    </row>
    <row r="2020" spans="1:6" x14ac:dyDescent="0.2">
      <c r="A2020" s="363"/>
      <c r="B2020" s="364"/>
      <c r="C2020" s="365"/>
      <c r="D2020" s="366"/>
      <c r="E2020" s="366"/>
      <c r="F2020" s="366"/>
    </row>
    <row r="2021" spans="1:6" x14ac:dyDescent="0.2">
      <c r="A2021" s="363"/>
      <c r="B2021" s="364"/>
      <c r="C2021" s="365"/>
      <c r="D2021" s="366"/>
      <c r="E2021" s="366"/>
      <c r="F2021" s="366"/>
    </row>
    <row r="2022" spans="1:6" x14ac:dyDescent="0.2">
      <c r="A2022" s="363"/>
      <c r="B2022" s="364"/>
      <c r="C2022" s="365"/>
      <c r="D2022" s="366"/>
      <c r="E2022" s="366"/>
      <c r="F2022" s="366"/>
    </row>
    <row r="2023" spans="1:6" x14ac:dyDescent="0.2">
      <c r="A2023" s="363"/>
      <c r="B2023" s="364"/>
      <c r="C2023" s="365"/>
      <c r="D2023" s="366"/>
      <c r="E2023" s="366"/>
      <c r="F2023" s="366"/>
    </row>
    <row r="2024" spans="1:6" x14ac:dyDescent="0.2">
      <c r="A2024" s="363"/>
      <c r="B2024" s="364"/>
      <c r="C2024" s="365"/>
      <c r="D2024" s="366"/>
      <c r="E2024" s="366"/>
      <c r="F2024" s="366"/>
    </row>
    <row r="2025" spans="1:6" x14ac:dyDescent="0.2">
      <c r="A2025" s="363"/>
      <c r="B2025" s="364"/>
      <c r="C2025" s="365"/>
      <c r="D2025" s="366"/>
      <c r="E2025" s="366"/>
      <c r="F2025" s="366"/>
    </row>
    <row r="2026" spans="1:6" x14ac:dyDescent="0.2">
      <c r="A2026" s="363"/>
      <c r="B2026" s="364"/>
      <c r="C2026" s="365"/>
      <c r="D2026" s="366"/>
      <c r="E2026" s="366"/>
      <c r="F2026" s="366"/>
    </row>
    <row r="2027" spans="1:6" x14ac:dyDescent="0.2">
      <c r="A2027" s="363"/>
      <c r="B2027" s="364"/>
      <c r="C2027" s="365"/>
      <c r="D2027" s="366"/>
      <c r="E2027" s="366"/>
      <c r="F2027" s="366"/>
    </row>
    <row r="2028" spans="1:6" x14ac:dyDescent="0.2">
      <c r="A2028" s="363"/>
      <c r="B2028" s="364"/>
      <c r="C2028" s="365"/>
      <c r="D2028" s="366"/>
      <c r="E2028" s="366"/>
      <c r="F2028" s="366"/>
    </row>
    <row r="2029" spans="1:6" x14ac:dyDescent="0.2">
      <c r="A2029" s="363"/>
      <c r="B2029" s="364"/>
      <c r="C2029" s="365"/>
      <c r="D2029" s="366"/>
      <c r="E2029" s="366"/>
      <c r="F2029" s="366"/>
    </row>
    <row r="2030" spans="1:6" x14ac:dyDescent="0.2">
      <c r="A2030" s="363"/>
      <c r="B2030" s="364"/>
      <c r="C2030" s="365"/>
      <c r="D2030" s="366"/>
      <c r="E2030" s="366"/>
      <c r="F2030" s="366"/>
    </row>
    <row r="2031" spans="1:6" x14ac:dyDescent="0.2">
      <c r="A2031" s="363"/>
      <c r="B2031" s="364"/>
      <c r="C2031" s="365"/>
      <c r="D2031" s="366"/>
      <c r="E2031" s="366"/>
      <c r="F2031" s="366"/>
    </row>
    <row r="2032" spans="1:6" x14ac:dyDescent="0.2">
      <c r="A2032" s="363"/>
      <c r="B2032" s="364"/>
      <c r="C2032" s="365"/>
      <c r="D2032" s="366"/>
      <c r="E2032" s="366"/>
      <c r="F2032" s="366"/>
    </row>
    <row r="2033" spans="1:6" x14ac:dyDescent="0.2">
      <c r="A2033" s="363"/>
      <c r="B2033" s="364"/>
      <c r="C2033" s="365"/>
      <c r="D2033" s="366"/>
      <c r="E2033" s="366"/>
      <c r="F2033" s="366"/>
    </row>
    <row r="2034" spans="1:6" x14ac:dyDescent="0.2">
      <c r="A2034" s="363"/>
      <c r="B2034" s="364"/>
      <c r="C2034" s="365"/>
      <c r="D2034" s="366"/>
      <c r="E2034" s="366"/>
      <c r="F2034" s="366"/>
    </row>
    <row r="2035" spans="1:6" x14ac:dyDescent="0.2">
      <c r="A2035" s="363"/>
      <c r="B2035" s="364"/>
      <c r="C2035" s="365"/>
      <c r="D2035" s="366"/>
      <c r="E2035" s="366"/>
      <c r="F2035" s="366"/>
    </row>
    <row r="2036" spans="1:6" x14ac:dyDescent="0.2">
      <c r="A2036" s="363"/>
      <c r="B2036" s="364"/>
      <c r="C2036" s="365"/>
      <c r="D2036" s="366"/>
      <c r="E2036" s="366"/>
      <c r="F2036" s="366"/>
    </row>
    <row r="2037" spans="1:6" x14ac:dyDescent="0.2">
      <c r="A2037" s="363"/>
      <c r="B2037" s="364"/>
      <c r="C2037" s="365"/>
      <c r="D2037" s="366"/>
      <c r="E2037" s="366"/>
      <c r="F2037" s="366"/>
    </row>
    <row r="2038" spans="1:6" x14ac:dyDescent="0.2">
      <c r="A2038" s="363"/>
      <c r="B2038" s="364"/>
      <c r="C2038" s="365"/>
      <c r="D2038" s="366"/>
      <c r="E2038" s="366"/>
      <c r="F2038" s="366"/>
    </row>
    <row r="2039" spans="1:6" x14ac:dyDescent="0.2">
      <c r="A2039" s="363"/>
      <c r="B2039" s="364"/>
      <c r="C2039" s="365"/>
      <c r="D2039" s="366"/>
      <c r="E2039" s="366"/>
      <c r="F2039" s="366"/>
    </row>
    <row r="2040" spans="1:6" x14ac:dyDescent="0.2">
      <c r="A2040" s="363"/>
      <c r="B2040" s="364"/>
      <c r="C2040" s="365"/>
      <c r="D2040" s="366"/>
      <c r="E2040" s="366"/>
      <c r="F2040" s="366"/>
    </row>
    <row r="2041" spans="1:6" x14ac:dyDescent="0.2">
      <c r="A2041" s="363"/>
      <c r="B2041" s="364"/>
      <c r="C2041" s="365"/>
      <c r="D2041" s="366"/>
      <c r="E2041" s="366"/>
      <c r="F2041" s="366"/>
    </row>
    <row r="2042" spans="1:6" x14ac:dyDescent="0.2">
      <c r="A2042" s="363"/>
      <c r="B2042" s="364"/>
      <c r="C2042" s="365"/>
      <c r="D2042" s="366"/>
      <c r="E2042" s="366"/>
      <c r="F2042" s="366"/>
    </row>
    <row r="2043" spans="1:6" x14ac:dyDescent="0.2">
      <c r="A2043" s="363"/>
      <c r="B2043" s="364"/>
      <c r="C2043" s="365"/>
      <c r="D2043" s="366"/>
      <c r="E2043" s="366"/>
      <c r="F2043" s="366"/>
    </row>
    <row r="2044" spans="1:6" x14ac:dyDescent="0.2">
      <c r="A2044" s="363"/>
      <c r="B2044" s="364"/>
      <c r="C2044" s="365"/>
      <c r="D2044" s="366"/>
      <c r="E2044" s="366"/>
      <c r="F2044" s="366"/>
    </row>
    <row r="2045" spans="1:6" x14ac:dyDescent="0.2">
      <c r="A2045" s="363"/>
      <c r="B2045" s="364"/>
      <c r="C2045" s="365"/>
      <c r="D2045" s="366"/>
      <c r="E2045" s="366"/>
      <c r="F2045" s="366"/>
    </row>
    <row r="2046" spans="1:6" x14ac:dyDescent="0.2">
      <c r="A2046" s="363"/>
      <c r="B2046" s="364"/>
      <c r="C2046" s="365"/>
      <c r="D2046" s="366"/>
      <c r="E2046" s="366"/>
      <c r="F2046" s="366"/>
    </row>
    <row r="2047" spans="1:6" x14ac:dyDescent="0.2">
      <c r="A2047" s="363"/>
      <c r="B2047" s="364"/>
      <c r="C2047" s="365"/>
      <c r="D2047" s="366"/>
      <c r="E2047" s="366"/>
      <c r="F2047" s="366"/>
    </row>
    <row r="2048" spans="1:6" x14ac:dyDescent="0.2">
      <c r="A2048" s="363"/>
      <c r="B2048" s="364"/>
      <c r="C2048" s="365"/>
      <c r="D2048" s="366"/>
      <c r="E2048" s="366"/>
      <c r="F2048" s="366"/>
    </row>
    <row r="2049" spans="1:6" x14ac:dyDescent="0.2">
      <c r="A2049" s="363"/>
      <c r="B2049" s="364"/>
      <c r="C2049" s="365"/>
      <c r="D2049" s="366"/>
      <c r="E2049" s="366"/>
      <c r="F2049" s="366"/>
    </row>
    <row r="2050" spans="1:6" x14ac:dyDescent="0.2">
      <c r="A2050" s="363"/>
      <c r="B2050" s="364"/>
      <c r="C2050" s="365"/>
      <c r="D2050" s="366"/>
      <c r="E2050" s="366"/>
      <c r="F2050" s="366"/>
    </row>
    <row r="2051" spans="1:6" x14ac:dyDescent="0.2">
      <c r="A2051" s="363"/>
      <c r="B2051" s="364"/>
      <c r="C2051" s="365"/>
      <c r="D2051" s="366"/>
      <c r="E2051" s="366"/>
      <c r="F2051" s="366"/>
    </row>
    <row r="2052" spans="1:6" x14ac:dyDescent="0.2">
      <c r="A2052" s="363"/>
      <c r="B2052" s="364"/>
      <c r="C2052" s="365"/>
      <c r="D2052" s="366"/>
      <c r="E2052" s="366"/>
      <c r="F2052" s="366"/>
    </row>
    <row r="2053" spans="1:6" x14ac:dyDescent="0.2">
      <c r="A2053" s="363"/>
      <c r="B2053" s="364"/>
      <c r="C2053" s="365"/>
      <c r="D2053" s="366"/>
      <c r="E2053" s="366"/>
      <c r="F2053" s="366"/>
    </row>
    <row r="2054" spans="1:6" x14ac:dyDescent="0.2">
      <c r="A2054" s="363"/>
      <c r="B2054" s="364"/>
      <c r="C2054" s="365"/>
      <c r="D2054" s="366"/>
      <c r="E2054" s="366"/>
      <c r="F2054" s="366"/>
    </row>
    <row r="2055" spans="1:6" x14ac:dyDescent="0.2">
      <c r="A2055" s="363"/>
      <c r="B2055" s="364"/>
      <c r="C2055" s="365"/>
      <c r="D2055" s="366"/>
      <c r="E2055" s="366"/>
      <c r="F2055" s="366"/>
    </row>
    <row r="2056" spans="1:6" x14ac:dyDescent="0.2">
      <c r="A2056" s="363"/>
      <c r="B2056" s="364"/>
      <c r="C2056" s="365"/>
      <c r="D2056" s="366"/>
      <c r="E2056" s="366"/>
      <c r="F2056" s="366"/>
    </row>
    <row r="2057" spans="1:6" x14ac:dyDescent="0.2">
      <c r="A2057" s="363"/>
      <c r="B2057" s="364"/>
      <c r="C2057" s="365"/>
      <c r="D2057" s="366"/>
      <c r="E2057" s="366"/>
      <c r="F2057" s="366"/>
    </row>
    <row r="2058" spans="1:6" x14ac:dyDescent="0.2">
      <c r="A2058" s="363"/>
      <c r="B2058" s="364"/>
      <c r="C2058" s="365"/>
      <c r="D2058" s="366"/>
      <c r="E2058" s="366"/>
      <c r="F2058" s="366"/>
    </row>
    <row r="2059" spans="1:6" x14ac:dyDescent="0.2">
      <c r="A2059" s="363"/>
      <c r="B2059" s="364"/>
      <c r="C2059" s="365"/>
      <c r="D2059" s="366"/>
      <c r="E2059" s="366"/>
      <c r="F2059" s="366"/>
    </row>
    <row r="2060" spans="1:6" x14ac:dyDescent="0.2">
      <c r="A2060" s="363"/>
      <c r="B2060" s="364"/>
      <c r="C2060" s="365"/>
      <c r="D2060" s="366"/>
      <c r="E2060" s="366"/>
      <c r="F2060" s="366"/>
    </row>
    <row r="2061" spans="1:6" x14ac:dyDescent="0.2">
      <c r="A2061" s="363"/>
      <c r="B2061" s="364"/>
      <c r="C2061" s="365"/>
      <c r="D2061" s="366"/>
      <c r="E2061" s="366"/>
      <c r="F2061" s="366"/>
    </row>
    <row r="2062" spans="1:6" x14ac:dyDescent="0.2">
      <c r="A2062" s="363"/>
      <c r="B2062" s="364"/>
      <c r="C2062" s="365"/>
      <c r="D2062" s="366"/>
      <c r="E2062" s="366"/>
      <c r="F2062" s="366"/>
    </row>
    <row r="2063" spans="1:6" x14ac:dyDescent="0.2">
      <c r="A2063" s="363"/>
      <c r="B2063" s="364"/>
      <c r="C2063" s="365"/>
      <c r="D2063" s="366"/>
      <c r="E2063" s="366"/>
      <c r="F2063" s="366"/>
    </row>
    <row r="2064" spans="1:6" x14ac:dyDescent="0.2">
      <c r="A2064" s="363"/>
      <c r="B2064" s="364"/>
      <c r="C2064" s="365"/>
      <c r="D2064" s="366"/>
      <c r="E2064" s="366"/>
      <c r="F2064" s="366"/>
    </row>
    <row r="2065" spans="1:6" x14ac:dyDescent="0.2">
      <c r="A2065" s="363"/>
      <c r="B2065" s="364"/>
      <c r="C2065" s="365"/>
      <c r="D2065" s="366"/>
      <c r="E2065" s="366"/>
      <c r="F2065" s="366"/>
    </row>
    <row r="2066" spans="1:6" x14ac:dyDescent="0.2">
      <c r="A2066" s="363"/>
      <c r="B2066" s="364"/>
      <c r="C2066" s="365"/>
      <c r="D2066" s="366"/>
      <c r="E2066" s="366"/>
      <c r="F2066" s="366"/>
    </row>
    <row r="2067" spans="1:6" x14ac:dyDescent="0.2">
      <c r="A2067" s="363"/>
      <c r="B2067" s="364"/>
      <c r="C2067" s="365"/>
      <c r="D2067" s="366"/>
      <c r="E2067" s="366"/>
      <c r="F2067" s="366"/>
    </row>
    <row r="2068" spans="1:6" x14ac:dyDescent="0.2">
      <c r="A2068" s="363"/>
      <c r="B2068" s="364"/>
      <c r="C2068" s="365"/>
      <c r="D2068" s="366"/>
      <c r="E2068" s="366"/>
      <c r="F2068" s="366"/>
    </row>
    <row r="2069" spans="1:6" x14ac:dyDescent="0.2">
      <c r="A2069" s="363"/>
      <c r="B2069" s="364"/>
      <c r="C2069" s="365"/>
      <c r="D2069" s="366"/>
      <c r="E2069" s="366"/>
      <c r="F2069" s="366"/>
    </row>
    <row r="2070" spans="1:6" x14ac:dyDescent="0.2">
      <c r="A2070" s="363"/>
      <c r="B2070" s="364"/>
      <c r="C2070" s="365"/>
      <c r="D2070" s="366"/>
      <c r="E2070" s="366"/>
      <c r="F2070" s="366"/>
    </row>
    <row r="2071" spans="1:6" x14ac:dyDescent="0.2">
      <c r="A2071" s="363"/>
      <c r="B2071" s="364"/>
      <c r="C2071" s="365"/>
      <c r="D2071" s="366"/>
      <c r="E2071" s="366"/>
      <c r="F2071" s="366"/>
    </row>
    <row r="2072" spans="1:6" x14ac:dyDescent="0.2">
      <c r="A2072" s="363"/>
      <c r="B2072" s="364"/>
      <c r="C2072" s="365"/>
      <c r="D2072" s="366"/>
      <c r="E2072" s="366"/>
      <c r="F2072" s="366"/>
    </row>
    <row r="2073" spans="1:6" x14ac:dyDescent="0.2">
      <c r="A2073" s="363"/>
      <c r="B2073" s="364"/>
      <c r="C2073" s="365"/>
      <c r="D2073" s="366"/>
      <c r="E2073" s="366"/>
      <c r="F2073" s="366"/>
    </row>
    <row r="2074" spans="1:6" x14ac:dyDescent="0.2">
      <c r="A2074" s="363"/>
      <c r="B2074" s="364"/>
      <c r="C2074" s="365"/>
      <c r="D2074" s="366"/>
      <c r="E2074" s="366"/>
      <c r="F2074" s="366"/>
    </row>
    <row r="2075" spans="1:6" x14ac:dyDescent="0.2">
      <c r="A2075" s="363"/>
      <c r="B2075" s="364"/>
      <c r="C2075" s="365"/>
      <c r="D2075" s="366"/>
      <c r="E2075" s="366"/>
      <c r="F2075" s="366"/>
    </row>
    <row r="2076" spans="1:6" x14ac:dyDescent="0.2">
      <c r="A2076" s="363"/>
      <c r="B2076" s="364"/>
      <c r="C2076" s="365"/>
      <c r="D2076" s="366"/>
      <c r="E2076" s="366"/>
      <c r="F2076" s="366"/>
    </row>
    <row r="2077" spans="1:6" x14ac:dyDescent="0.2">
      <c r="A2077" s="363"/>
      <c r="B2077" s="364"/>
      <c r="C2077" s="365"/>
      <c r="D2077" s="366"/>
      <c r="E2077" s="366"/>
      <c r="F2077" s="366"/>
    </row>
    <row r="2078" spans="1:6" x14ac:dyDescent="0.2">
      <c r="A2078" s="363"/>
      <c r="B2078" s="364"/>
      <c r="C2078" s="365"/>
      <c r="D2078" s="366"/>
      <c r="E2078" s="366"/>
      <c r="F2078" s="366"/>
    </row>
    <row r="2079" spans="1:6" x14ac:dyDescent="0.2">
      <c r="A2079" s="363"/>
      <c r="B2079" s="364"/>
      <c r="C2079" s="365"/>
      <c r="D2079" s="366"/>
      <c r="E2079" s="366"/>
      <c r="F2079" s="366"/>
    </row>
    <row r="2080" spans="1:6" x14ac:dyDescent="0.2">
      <c r="A2080" s="363"/>
      <c r="B2080" s="364"/>
      <c r="C2080" s="365"/>
      <c r="D2080" s="366"/>
      <c r="E2080" s="366"/>
      <c r="F2080" s="366"/>
    </row>
    <row r="2081" spans="1:6" x14ac:dyDescent="0.2">
      <c r="A2081" s="363"/>
      <c r="B2081" s="364"/>
      <c r="C2081" s="365"/>
      <c r="D2081" s="366"/>
      <c r="E2081" s="366"/>
      <c r="F2081" s="366"/>
    </row>
    <row r="2082" spans="1:6" x14ac:dyDescent="0.2">
      <c r="A2082" s="363"/>
      <c r="B2082" s="364"/>
      <c r="C2082" s="365"/>
      <c r="D2082" s="366"/>
      <c r="E2082" s="366"/>
      <c r="F2082" s="366"/>
    </row>
    <row r="2083" spans="1:6" x14ac:dyDescent="0.2">
      <c r="A2083" s="363"/>
      <c r="B2083" s="364"/>
      <c r="C2083" s="365"/>
      <c r="D2083" s="366"/>
      <c r="E2083" s="366"/>
      <c r="F2083" s="366"/>
    </row>
    <row r="2084" spans="1:6" x14ac:dyDescent="0.2">
      <c r="A2084" s="363"/>
      <c r="B2084" s="364"/>
      <c r="C2084" s="365"/>
      <c r="D2084" s="366"/>
      <c r="E2084" s="366"/>
      <c r="F2084" s="366"/>
    </row>
    <row r="2085" spans="1:6" x14ac:dyDescent="0.2">
      <c r="A2085" s="363"/>
      <c r="B2085" s="364"/>
      <c r="C2085" s="365"/>
      <c r="D2085" s="366"/>
      <c r="E2085" s="366"/>
      <c r="F2085" s="366"/>
    </row>
    <row r="2086" spans="1:6" x14ac:dyDescent="0.2">
      <c r="A2086" s="363"/>
      <c r="B2086" s="364"/>
      <c r="C2086" s="365"/>
      <c r="D2086" s="366"/>
      <c r="E2086" s="366"/>
      <c r="F2086" s="366"/>
    </row>
    <row r="2087" spans="1:6" x14ac:dyDescent="0.2">
      <c r="A2087" s="363"/>
      <c r="B2087" s="364"/>
      <c r="C2087" s="365"/>
      <c r="D2087" s="366"/>
      <c r="E2087" s="366"/>
      <c r="F2087" s="366"/>
    </row>
    <row r="2088" spans="1:6" x14ac:dyDescent="0.2">
      <c r="A2088" s="363"/>
      <c r="B2088" s="364"/>
      <c r="C2088" s="365"/>
      <c r="D2088" s="366"/>
      <c r="E2088" s="366"/>
      <c r="F2088" s="366"/>
    </row>
    <row r="2089" spans="1:6" x14ac:dyDescent="0.2">
      <c r="A2089" s="363"/>
      <c r="B2089" s="364"/>
      <c r="C2089" s="365"/>
      <c r="D2089" s="366"/>
      <c r="E2089" s="366"/>
      <c r="F2089" s="366"/>
    </row>
    <row r="2090" spans="1:6" x14ac:dyDescent="0.2">
      <c r="A2090" s="363"/>
      <c r="B2090" s="364"/>
      <c r="C2090" s="365"/>
      <c r="D2090" s="366"/>
      <c r="E2090" s="366"/>
      <c r="F2090" s="366"/>
    </row>
    <row r="2091" spans="1:6" x14ac:dyDescent="0.2">
      <c r="A2091" s="363"/>
      <c r="B2091" s="364"/>
      <c r="C2091" s="365"/>
      <c r="D2091" s="366"/>
      <c r="E2091" s="366"/>
      <c r="F2091" s="366"/>
    </row>
    <row r="2092" spans="1:6" x14ac:dyDescent="0.2">
      <c r="A2092" s="363"/>
      <c r="B2092" s="364"/>
      <c r="C2092" s="365"/>
      <c r="D2092" s="366"/>
      <c r="E2092" s="366"/>
      <c r="F2092" s="366"/>
    </row>
    <row r="2093" spans="1:6" x14ac:dyDescent="0.2">
      <c r="A2093" s="363"/>
      <c r="B2093" s="364"/>
      <c r="C2093" s="365"/>
      <c r="D2093" s="366"/>
      <c r="E2093" s="366"/>
      <c r="F2093" s="366"/>
    </row>
    <row r="2094" spans="1:6" x14ac:dyDescent="0.2">
      <c r="A2094" s="363"/>
      <c r="B2094" s="364"/>
      <c r="C2094" s="365"/>
      <c r="D2094" s="366"/>
      <c r="E2094" s="366"/>
      <c r="F2094" s="366"/>
    </row>
    <row r="2095" spans="1:6" x14ac:dyDescent="0.2">
      <c r="A2095" s="363"/>
      <c r="B2095" s="364"/>
      <c r="C2095" s="365"/>
      <c r="D2095" s="366"/>
      <c r="E2095" s="366"/>
      <c r="F2095" s="366"/>
    </row>
    <row r="2096" spans="1:6" x14ac:dyDescent="0.2">
      <c r="A2096" s="363"/>
      <c r="B2096" s="364"/>
      <c r="C2096" s="365"/>
      <c r="D2096" s="366"/>
      <c r="E2096" s="366"/>
      <c r="F2096" s="366"/>
    </row>
    <row r="2097" spans="1:6" x14ac:dyDescent="0.2">
      <c r="A2097" s="363"/>
      <c r="B2097" s="364"/>
      <c r="C2097" s="365"/>
      <c r="D2097" s="366"/>
      <c r="E2097" s="366"/>
      <c r="F2097" s="366"/>
    </row>
    <row r="2098" spans="1:6" x14ac:dyDescent="0.2">
      <c r="A2098" s="363"/>
      <c r="B2098" s="364"/>
      <c r="C2098" s="365"/>
      <c r="D2098" s="366"/>
      <c r="E2098" s="366"/>
      <c r="F2098" s="366"/>
    </row>
    <row r="2099" spans="1:6" x14ac:dyDescent="0.2">
      <c r="A2099" s="363"/>
      <c r="B2099" s="364"/>
      <c r="C2099" s="365"/>
      <c r="D2099" s="366"/>
      <c r="E2099" s="366"/>
      <c r="F2099" s="366"/>
    </row>
    <row r="2100" spans="1:6" x14ac:dyDescent="0.2">
      <c r="A2100" s="363"/>
      <c r="B2100" s="364"/>
      <c r="C2100" s="365"/>
      <c r="D2100" s="366"/>
      <c r="E2100" s="366"/>
      <c r="F2100" s="366"/>
    </row>
    <row r="2101" spans="1:6" x14ac:dyDescent="0.2">
      <c r="A2101" s="363"/>
      <c r="B2101" s="364"/>
      <c r="C2101" s="365"/>
      <c r="D2101" s="366"/>
      <c r="E2101" s="366"/>
      <c r="F2101" s="366"/>
    </row>
    <row r="2102" spans="1:6" x14ac:dyDescent="0.2">
      <c r="A2102" s="363"/>
      <c r="B2102" s="364"/>
      <c r="C2102" s="365"/>
      <c r="D2102" s="366"/>
      <c r="E2102" s="366"/>
      <c r="F2102" s="366"/>
    </row>
    <row r="2103" spans="1:6" x14ac:dyDescent="0.2">
      <c r="A2103" s="363"/>
      <c r="B2103" s="364"/>
      <c r="C2103" s="365"/>
      <c r="D2103" s="366"/>
      <c r="E2103" s="366"/>
      <c r="F2103" s="366"/>
    </row>
    <row r="2104" spans="1:6" x14ac:dyDescent="0.2">
      <c r="A2104" s="363"/>
      <c r="B2104" s="364"/>
      <c r="C2104" s="365"/>
      <c r="D2104" s="366"/>
      <c r="E2104" s="366"/>
      <c r="F2104" s="366"/>
    </row>
    <row r="2105" spans="1:6" x14ac:dyDescent="0.2">
      <c r="A2105" s="363"/>
      <c r="B2105" s="364"/>
      <c r="C2105" s="365"/>
      <c r="D2105" s="366"/>
      <c r="E2105" s="366"/>
      <c r="F2105" s="366"/>
    </row>
    <row r="2106" spans="1:6" x14ac:dyDescent="0.2">
      <c r="A2106" s="363"/>
      <c r="B2106" s="364"/>
      <c r="C2106" s="365"/>
      <c r="D2106" s="366"/>
      <c r="E2106" s="366"/>
      <c r="F2106" s="366"/>
    </row>
    <row r="2107" spans="1:6" x14ac:dyDescent="0.2">
      <c r="A2107" s="363"/>
      <c r="B2107" s="364"/>
      <c r="C2107" s="365"/>
      <c r="D2107" s="366"/>
      <c r="E2107" s="366"/>
      <c r="F2107" s="366"/>
    </row>
    <row r="2108" spans="1:6" x14ac:dyDescent="0.2">
      <c r="A2108" s="363"/>
      <c r="B2108" s="364"/>
      <c r="C2108" s="365"/>
      <c r="D2108" s="366"/>
      <c r="E2108" s="366"/>
      <c r="F2108" s="366"/>
    </row>
    <row r="2109" spans="1:6" x14ac:dyDescent="0.2">
      <c r="A2109" s="363"/>
      <c r="B2109" s="364"/>
      <c r="C2109" s="365"/>
      <c r="D2109" s="366"/>
      <c r="E2109" s="366"/>
      <c r="F2109" s="366"/>
    </row>
    <row r="2110" spans="1:6" x14ac:dyDescent="0.2">
      <c r="A2110" s="363"/>
      <c r="B2110" s="364"/>
      <c r="C2110" s="365"/>
      <c r="D2110" s="366"/>
      <c r="E2110" s="366"/>
      <c r="F2110" s="366"/>
    </row>
    <row r="2111" spans="1:6" x14ac:dyDescent="0.2">
      <c r="A2111" s="363"/>
      <c r="B2111" s="364"/>
      <c r="C2111" s="365"/>
      <c r="D2111" s="366"/>
      <c r="E2111" s="366"/>
      <c r="F2111" s="366"/>
    </row>
    <row r="2112" spans="1:6" x14ac:dyDescent="0.2">
      <c r="A2112" s="363"/>
      <c r="B2112" s="364"/>
      <c r="C2112" s="365"/>
      <c r="D2112" s="366"/>
      <c r="E2112" s="366"/>
      <c r="F2112" s="366"/>
    </row>
    <row r="2113" spans="1:6" x14ac:dyDescent="0.2">
      <c r="A2113" s="363"/>
      <c r="B2113" s="364"/>
      <c r="C2113" s="365"/>
      <c r="D2113" s="366"/>
      <c r="E2113" s="366"/>
      <c r="F2113" s="366"/>
    </row>
    <row r="2114" spans="1:6" x14ac:dyDescent="0.2">
      <c r="A2114" s="363"/>
      <c r="B2114" s="364"/>
      <c r="C2114" s="365"/>
      <c r="D2114" s="366"/>
      <c r="E2114" s="366"/>
      <c r="F2114" s="366"/>
    </row>
    <row r="2115" spans="1:6" x14ac:dyDescent="0.2">
      <c r="A2115" s="363"/>
      <c r="B2115" s="364"/>
      <c r="C2115" s="365"/>
      <c r="D2115" s="366"/>
      <c r="E2115" s="366"/>
      <c r="F2115" s="366"/>
    </row>
    <row r="2116" spans="1:6" x14ac:dyDescent="0.2">
      <c r="A2116" s="363"/>
      <c r="B2116" s="364"/>
      <c r="C2116" s="365"/>
      <c r="D2116" s="366"/>
      <c r="E2116" s="366"/>
      <c r="F2116" s="366"/>
    </row>
    <row r="2117" spans="1:6" x14ac:dyDescent="0.2">
      <c r="A2117" s="363"/>
      <c r="B2117" s="364"/>
      <c r="C2117" s="365"/>
      <c r="D2117" s="366"/>
      <c r="E2117" s="366"/>
      <c r="F2117" s="366"/>
    </row>
    <row r="2118" spans="1:6" x14ac:dyDescent="0.2">
      <c r="A2118" s="363"/>
      <c r="B2118" s="364"/>
      <c r="C2118" s="365"/>
      <c r="D2118" s="366"/>
      <c r="E2118" s="366"/>
      <c r="F2118" s="366"/>
    </row>
    <row r="2119" spans="1:6" x14ac:dyDescent="0.2">
      <c r="A2119" s="363"/>
      <c r="B2119" s="364"/>
      <c r="C2119" s="365"/>
      <c r="D2119" s="366"/>
      <c r="E2119" s="366"/>
      <c r="F2119" s="366"/>
    </row>
    <row r="2120" spans="1:6" x14ac:dyDescent="0.2">
      <c r="A2120" s="363"/>
      <c r="B2120" s="364"/>
      <c r="C2120" s="365"/>
      <c r="D2120" s="366"/>
      <c r="E2120" s="366"/>
      <c r="F2120" s="366"/>
    </row>
    <row r="2121" spans="1:6" x14ac:dyDescent="0.2">
      <c r="A2121" s="363"/>
      <c r="B2121" s="364"/>
      <c r="C2121" s="365"/>
      <c r="D2121" s="366"/>
      <c r="E2121" s="366"/>
      <c r="F2121" s="366"/>
    </row>
    <row r="2122" spans="1:6" x14ac:dyDescent="0.2">
      <c r="A2122" s="363"/>
      <c r="B2122" s="364"/>
      <c r="C2122" s="365"/>
      <c r="D2122" s="366"/>
      <c r="E2122" s="366"/>
      <c r="F2122" s="366"/>
    </row>
    <row r="2123" spans="1:6" x14ac:dyDescent="0.2">
      <c r="A2123" s="363"/>
      <c r="B2123" s="364"/>
      <c r="C2123" s="365"/>
      <c r="D2123" s="366"/>
      <c r="E2123" s="366"/>
      <c r="F2123" s="366"/>
    </row>
    <row r="2124" spans="1:6" x14ac:dyDescent="0.2">
      <c r="A2124" s="363"/>
      <c r="B2124" s="364"/>
      <c r="C2124" s="365"/>
      <c r="D2124" s="366"/>
      <c r="E2124" s="366"/>
      <c r="F2124" s="366"/>
    </row>
    <row r="2125" spans="1:6" x14ac:dyDescent="0.2">
      <c r="A2125" s="363"/>
      <c r="B2125" s="364"/>
      <c r="C2125" s="365"/>
      <c r="D2125" s="366"/>
      <c r="E2125" s="366"/>
      <c r="F2125" s="366"/>
    </row>
    <row r="2126" spans="1:6" x14ac:dyDescent="0.2">
      <c r="A2126" s="363"/>
      <c r="B2126" s="364"/>
      <c r="C2126" s="365"/>
      <c r="D2126" s="366"/>
      <c r="E2126" s="366"/>
      <c r="F2126" s="366"/>
    </row>
    <row r="2127" spans="1:6" x14ac:dyDescent="0.2">
      <c r="A2127" s="363"/>
      <c r="B2127" s="364"/>
      <c r="C2127" s="365"/>
      <c r="D2127" s="366"/>
      <c r="E2127" s="366"/>
      <c r="F2127" s="366"/>
    </row>
    <row r="2128" spans="1:6" x14ac:dyDescent="0.2">
      <c r="A2128" s="363"/>
      <c r="B2128" s="364"/>
      <c r="C2128" s="365"/>
      <c r="D2128" s="366"/>
      <c r="E2128" s="366"/>
      <c r="F2128" s="366"/>
    </row>
    <row r="2129" spans="1:6" x14ac:dyDescent="0.2">
      <c r="A2129" s="363"/>
      <c r="B2129" s="364"/>
      <c r="C2129" s="365"/>
      <c r="D2129" s="366"/>
      <c r="E2129" s="366"/>
      <c r="F2129" s="366"/>
    </row>
    <row r="2130" spans="1:6" x14ac:dyDescent="0.2">
      <c r="A2130" s="363"/>
      <c r="B2130" s="364"/>
      <c r="C2130" s="365"/>
      <c r="D2130" s="366"/>
      <c r="E2130" s="366"/>
      <c r="F2130" s="366"/>
    </row>
    <row r="2131" spans="1:6" x14ac:dyDescent="0.2">
      <c r="A2131" s="363"/>
      <c r="B2131" s="364"/>
      <c r="C2131" s="365"/>
      <c r="D2131" s="366"/>
      <c r="E2131" s="366"/>
      <c r="F2131" s="366"/>
    </row>
    <row r="2132" spans="1:6" x14ac:dyDescent="0.2">
      <c r="A2132" s="363"/>
      <c r="B2132" s="364"/>
      <c r="C2132" s="365"/>
      <c r="D2132" s="366"/>
      <c r="E2132" s="366"/>
      <c r="F2132" s="366"/>
    </row>
    <row r="2133" spans="1:6" x14ac:dyDescent="0.2">
      <c r="A2133" s="363"/>
      <c r="B2133" s="364"/>
      <c r="C2133" s="365"/>
      <c r="D2133" s="366"/>
      <c r="E2133" s="366"/>
      <c r="F2133" s="366"/>
    </row>
    <row r="2134" spans="1:6" x14ac:dyDescent="0.2">
      <c r="A2134" s="363"/>
      <c r="B2134" s="364"/>
      <c r="C2134" s="365"/>
      <c r="D2134" s="366"/>
      <c r="E2134" s="366"/>
      <c r="F2134" s="366"/>
    </row>
    <row r="2135" spans="1:6" x14ac:dyDescent="0.2">
      <c r="A2135" s="363"/>
      <c r="B2135" s="364"/>
      <c r="C2135" s="365"/>
      <c r="D2135" s="366"/>
      <c r="E2135" s="366"/>
      <c r="F2135" s="366"/>
    </row>
    <row r="2136" spans="1:6" x14ac:dyDescent="0.2">
      <c r="A2136" s="363"/>
      <c r="B2136" s="364"/>
      <c r="C2136" s="365"/>
      <c r="D2136" s="366"/>
      <c r="E2136" s="366"/>
      <c r="F2136" s="366"/>
    </row>
    <row r="2137" spans="1:6" x14ac:dyDescent="0.2">
      <c r="A2137" s="363"/>
      <c r="B2137" s="364"/>
      <c r="C2137" s="365"/>
      <c r="D2137" s="366"/>
      <c r="E2137" s="366"/>
      <c r="F2137" s="366"/>
    </row>
    <row r="2138" spans="1:6" x14ac:dyDescent="0.2">
      <c r="A2138" s="363"/>
      <c r="B2138" s="364"/>
      <c r="C2138" s="365"/>
      <c r="D2138" s="366"/>
      <c r="E2138" s="366"/>
      <c r="F2138" s="366"/>
    </row>
    <row r="2139" spans="1:6" x14ac:dyDescent="0.2">
      <c r="A2139" s="363"/>
      <c r="B2139" s="364"/>
      <c r="C2139" s="365"/>
      <c r="D2139" s="366"/>
      <c r="E2139" s="366"/>
      <c r="F2139" s="366"/>
    </row>
    <row r="2140" spans="1:6" x14ac:dyDescent="0.2">
      <c r="A2140" s="363"/>
      <c r="B2140" s="364"/>
      <c r="C2140" s="365"/>
      <c r="D2140" s="366"/>
      <c r="E2140" s="366"/>
      <c r="F2140" s="366"/>
    </row>
    <row r="2141" spans="1:6" x14ac:dyDescent="0.2">
      <c r="A2141" s="363"/>
      <c r="B2141" s="364"/>
      <c r="C2141" s="365"/>
      <c r="D2141" s="366"/>
      <c r="E2141" s="366"/>
      <c r="F2141" s="366"/>
    </row>
    <row r="2142" spans="1:6" x14ac:dyDescent="0.2">
      <c r="A2142" s="363"/>
      <c r="B2142" s="364"/>
      <c r="C2142" s="365"/>
      <c r="D2142" s="366"/>
      <c r="E2142" s="366"/>
      <c r="F2142" s="366"/>
    </row>
    <row r="2143" spans="1:6" x14ac:dyDescent="0.2">
      <c r="A2143" s="363"/>
      <c r="B2143" s="364"/>
      <c r="C2143" s="365"/>
      <c r="D2143" s="366"/>
      <c r="E2143" s="366"/>
      <c r="F2143" s="366"/>
    </row>
    <row r="2144" spans="1:6" x14ac:dyDescent="0.2">
      <c r="A2144" s="363"/>
      <c r="B2144" s="364"/>
      <c r="C2144" s="365"/>
      <c r="D2144" s="366"/>
      <c r="E2144" s="366"/>
      <c r="F2144" s="366"/>
    </row>
    <row r="2145" spans="1:6" x14ac:dyDescent="0.2">
      <c r="A2145" s="363"/>
      <c r="B2145" s="364"/>
      <c r="C2145" s="365"/>
      <c r="D2145" s="366"/>
      <c r="E2145" s="366"/>
      <c r="F2145" s="366"/>
    </row>
    <row r="2146" spans="1:6" x14ac:dyDescent="0.2">
      <c r="A2146" s="363"/>
      <c r="B2146" s="364"/>
      <c r="C2146" s="365"/>
      <c r="D2146" s="366"/>
      <c r="E2146" s="366"/>
      <c r="F2146" s="366"/>
    </row>
    <row r="2147" spans="1:6" x14ac:dyDescent="0.2">
      <c r="A2147" s="363"/>
      <c r="B2147" s="364"/>
      <c r="C2147" s="365"/>
      <c r="D2147" s="366"/>
      <c r="E2147" s="366"/>
      <c r="F2147" s="366"/>
    </row>
    <row r="2148" spans="1:6" x14ac:dyDescent="0.2">
      <c r="A2148" s="363"/>
      <c r="B2148" s="364"/>
      <c r="C2148" s="365"/>
      <c r="D2148" s="366"/>
      <c r="E2148" s="366"/>
      <c r="F2148" s="366"/>
    </row>
    <row r="2149" spans="1:6" x14ac:dyDescent="0.2">
      <c r="A2149" s="363"/>
      <c r="B2149" s="364"/>
      <c r="C2149" s="365"/>
      <c r="D2149" s="366"/>
      <c r="E2149" s="366"/>
      <c r="F2149" s="366"/>
    </row>
    <row r="2150" spans="1:6" x14ac:dyDescent="0.2">
      <c r="A2150" s="363"/>
      <c r="B2150" s="364"/>
      <c r="C2150" s="365"/>
      <c r="D2150" s="366"/>
      <c r="E2150" s="366"/>
      <c r="F2150" s="366"/>
    </row>
    <row r="2151" spans="1:6" x14ac:dyDescent="0.2">
      <c r="A2151" s="363"/>
      <c r="B2151" s="364"/>
      <c r="C2151" s="365"/>
      <c r="D2151" s="366"/>
      <c r="E2151" s="366"/>
      <c r="F2151" s="366"/>
    </row>
    <row r="2152" spans="1:6" x14ac:dyDescent="0.2">
      <c r="A2152" s="363"/>
      <c r="B2152" s="364"/>
      <c r="C2152" s="365"/>
      <c r="D2152" s="366"/>
      <c r="E2152" s="366"/>
      <c r="F2152" s="366"/>
    </row>
    <row r="2153" spans="1:6" x14ac:dyDescent="0.2">
      <c r="A2153" s="363"/>
      <c r="B2153" s="364"/>
      <c r="C2153" s="365"/>
      <c r="D2153" s="366"/>
      <c r="E2153" s="366"/>
      <c r="F2153" s="366"/>
    </row>
    <row r="2154" spans="1:6" x14ac:dyDescent="0.2">
      <c r="A2154" s="363"/>
      <c r="B2154" s="364"/>
      <c r="C2154" s="365"/>
      <c r="D2154" s="366"/>
      <c r="E2154" s="366"/>
      <c r="F2154" s="366"/>
    </row>
    <row r="2155" spans="1:6" x14ac:dyDescent="0.2">
      <c r="A2155" s="363"/>
      <c r="B2155" s="364"/>
      <c r="C2155" s="365"/>
      <c r="D2155" s="366"/>
      <c r="E2155" s="366"/>
      <c r="F2155" s="366"/>
    </row>
    <row r="2156" spans="1:6" x14ac:dyDescent="0.2">
      <c r="A2156" s="363"/>
      <c r="B2156" s="364"/>
      <c r="C2156" s="365"/>
      <c r="D2156" s="366"/>
      <c r="E2156" s="366"/>
      <c r="F2156" s="366"/>
    </row>
    <row r="2157" spans="1:6" x14ac:dyDescent="0.2">
      <c r="A2157" s="363"/>
      <c r="B2157" s="364"/>
      <c r="C2157" s="365"/>
      <c r="D2157" s="366"/>
      <c r="E2157" s="366"/>
      <c r="F2157" s="366"/>
    </row>
    <row r="2158" spans="1:6" x14ac:dyDescent="0.2">
      <c r="A2158" s="363"/>
      <c r="B2158" s="364"/>
      <c r="C2158" s="365"/>
      <c r="D2158" s="366"/>
      <c r="E2158" s="366"/>
      <c r="F2158" s="366"/>
    </row>
    <row r="2159" spans="1:6" x14ac:dyDescent="0.2">
      <c r="A2159" s="363"/>
      <c r="B2159" s="364"/>
      <c r="C2159" s="365"/>
      <c r="D2159" s="366"/>
      <c r="E2159" s="366"/>
      <c r="F2159" s="366"/>
    </row>
    <row r="2160" spans="1:6" x14ac:dyDescent="0.2">
      <c r="A2160" s="363"/>
      <c r="B2160" s="364"/>
      <c r="C2160" s="365"/>
      <c r="D2160" s="366"/>
      <c r="E2160" s="366"/>
      <c r="F2160" s="366"/>
    </row>
    <row r="2161" spans="1:6" x14ac:dyDescent="0.2">
      <c r="A2161" s="363"/>
      <c r="B2161" s="364"/>
      <c r="C2161" s="365"/>
      <c r="D2161" s="366"/>
      <c r="E2161" s="366"/>
      <c r="F2161" s="366"/>
    </row>
    <row r="2162" spans="1:6" x14ac:dyDescent="0.2">
      <c r="A2162" s="363"/>
      <c r="B2162" s="364"/>
      <c r="C2162" s="365"/>
      <c r="D2162" s="366"/>
      <c r="E2162" s="366"/>
      <c r="F2162" s="366"/>
    </row>
    <row r="2163" spans="1:6" x14ac:dyDescent="0.2">
      <c r="A2163" s="363"/>
      <c r="B2163" s="364"/>
      <c r="C2163" s="365"/>
      <c r="D2163" s="366"/>
      <c r="E2163" s="366"/>
      <c r="F2163" s="366"/>
    </row>
    <row r="2164" spans="1:6" x14ac:dyDescent="0.2">
      <c r="A2164" s="363"/>
      <c r="B2164" s="364"/>
      <c r="C2164" s="365"/>
      <c r="D2164" s="366"/>
      <c r="E2164" s="366"/>
      <c r="F2164" s="366"/>
    </row>
    <row r="2165" spans="1:6" x14ac:dyDescent="0.2">
      <c r="A2165" s="363"/>
      <c r="B2165" s="364"/>
      <c r="C2165" s="365"/>
      <c r="D2165" s="366"/>
      <c r="E2165" s="366"/>
      <c r="F2165" s="366"/>
    </row>
    <row r="2166" spans="1:6" x14ac:dyDescent="0.2">
      <c r="A2166" s="363"/>
      <c r="B2166" s="364"/>
      <c r="C2166" s="365"/>
      <c r="D2166" s="366"/>
      <c r="E2166" s="366"/>
      <c r="F2166" s="366"/>
    </row>
    <row r="2167" spans="1:6" x14ac:dyDescent="0.2">
      <c r="A2167" s="363"/>
      <c r="B2167" s="364"/>
      <c r="C2167" s="365"/>
      <c r="D2167" s="366"/>
      <c r="E2167" s="366"/>
      <c r="F2167" s="366"/>
    </row>
    <row r="2168" spans="1:6" x14ac:dyDescent="0.2">
      <c r="A2168" s="363"/>
      <c r="B2168" s="364"/>
      <c r="C2168" s="365"/>
      <c r="D2168" s="366"/>
      <c r="E2168" s="366"/>
      <c r="F2168" s="366"/>
    </row>
    <row r="2169" spans="1:6" x14ac:dyDescent="0.2">
      <c r="A2169" s="363"/>
      <c r="B2169" s="364"/>
      <c r="C2169" s="365"/>
      <c r="D2169" s="366"/>
      <c r="E2169" s="366"/>
      <c r="F2169" s="366"/>
    </row>
    <row r="2170" spans="1:6" x14ac:dyDescent="0.2">
      <c r="A2170" s="363"/>
      <c r="B2170" s="364"/>
      <c r="C2170" s="365"/>
      <c r="D2170" s="366"/>
      <c r="E2170" s="366"/>
      <c r="F2170" s="366"/>
    </row>
    <row r="2171" spans="1:6" x14ac:dyDescent="0.2">
      <c r="A2171" s="363"/>
      <c r="B2171" s="364"/>
      <c r="C2171" s="365"/>
      <c r="D2171" s="366"/>
      <c r="E2171" s="366"/>
      <c r="F2171" s="366"/>
    </row>
    <row r="2172" spans="1:6" x14ac:dyDescent="0.2">
      <c r="A2172" s="363"/>
      <c r="B2172" s="364"/>
      <c r="C2172" s="365"/>
      <c r="D2172" s="366"/>
      <c r="E2172" s="366"/>
      <c r="F2172" s="366"/>
    </row>
    <row r="2173" spans="1:6" x14ac:dyDescent="0.2">
      <c r="A2173" s="363"/>
      <c r="B2173" s="364"/>
      <c r="C2173" s="365"/>
      <c r="D2173" s="366"/>
      <c r="E2173" s="366"/>
      <c r="F2173" s="366"/>
    </row>
    <row r="2174" spans="1:6" x14ac:dyDescent="0.2">
      <c r="A2174" s="363"/>
      <c r="B2174" s="364"/>
      <c r="C2174" s="365"/>
      <c r="D2174" s="366"/>
      <c r="E2174" s="366"/>
      <c r="F2174" s="366"/>
    </row>
    <row r="2175" spans="1:6" x14ac:dyDescent="0.2">
      <c r="A2175" s="363"/>
      <c r="B2175" s="364"/>
      <c r="C2175" s="365"/>
      <c r="D2175" s="366"/>
      <c r="E2175" s="366"/>
      <c r="F2175" s="366"/>
    </row>
    <row r="2176" spans="1:6" x14ac:dyDescent="0.2">
      <c r="A2176" s="363"/>
      <c r="B2176" s="364"/>
      <c r="C2176" s="365"/>
      <c r="D2176" s="366"/>
      <c r="E2176" s="366"/>
      <c r="F2176" s="366"/>
    </row>
    <row r="2177" spans="1:6" x14ac:dyDescent="0.2">
      <c r="A2177" s="363"/>
      <c r="B2177" s="364"/>
      <c r="C2177" s="365"/>
      <c r="D2177" s="366"/>
      <c r="E2177" s="366"/>
      <c r="F2177" s="366"/>
    </row>
    <row r="2178" spans="1:6" x14ac:dyDescent="0.2">
      <c r="A2178" s="363"/>
      <c r="B2178" s="364"/>
      <c r="C2178" s="365"/>
      <c r="D2178" s="366"/>
      <c r="E2178" s="366"/>
      <c r="F2178" s="366"/>
    </row>
    <row r="2179" spans="1:6" x14ac:dyDescent="0.2">
      <c r="A2179" s="363"/>
      <c r="B2179" s="364"/>
      <c r="C2179" s="365"/>
      <c r="D2179" s="366"/>
      <c r="E2179" s="366"/>
      <c r="F2179" s="366"/>
    </row>
    <row r="2180" spans="1:6" x14ac:dyDescent="0.2">
      <c r="A2180" s="363"/>
      <c r="B2180" s="364"/>
      <c r="C2180" s="365"/>
      <c r="D2180" s="366"/>
      <c r="E2180" s="366"/>
      <c r="F2180" s="366"/>
    </row>
    <row r="2181" spans="1:6" x14ac:dyDescent="0.2">
      <c r="A2181" s="363"/>
      <c r="B2181" s="364"/>
      <c r="C2181" s="365"/>
      <c r="D2181" s="366"/>
      <c r="E2181" s="366"/>
      <c r="F2181" s="366"/>
    </row>
    <row r="2182" spans="1:6" x14ac:dyDescent="0.2">
      <c r="A2182" s="363"/>
      <c r="B2182" s="364"/>
      <c r="C2182" s="365"/>
      <c r="D2182" s="366"/>
      <c r="E2182" s="366"/>
      <c r="F2182" s="366"/>
    </row>
    <row r="2183" spans="1:6" x14ac:dyDescent="0.2">
      <c r="A2183" s="363"/>
      <c r="B2183" s="364"/>
      <c r="C2183" s="365"/>
      <c r="D2183" s="366"/>
      <c r="E2183" s="366"/>
      <c r="F2183" s="366"/>
    </row>
    <row r="2184" spans="1:6" x14ac:dyDescent="0.2">
      <c r="A2184" s="363"/>
      <c r="B2184" s="364"/>
      <c r="C2184" s="365"/>
      <c r="D2184" s="366"/>
      <c r="E2184" s="366"/>
      <c r="F2184" s="366"/>
    </row>
    <row r="2185" spans="1:6" x14ac:dyDescent="0.2">
      <c r="A2185" s="363"/>
      <c r="B2185" s="364"/>
      <c r="C2185" s="365"/>
      <c r="D2185" s="366"/>
      <c r="E2185" s="366"/>
      <c r="F2185" s="366"/>
    </row>
    <row r="2186" spans="1:6" x14ac:dyDescent="0.2">
      <c r="A2186" s="363"/>
      <c r="B2186" s="364"/>
      <c r="C2186" s="365"/>
      <c r="D2186" s="366"/>
      <c r="E2186" s="366"/>
      <c r="F2186" s="366"/>
    </row>
    <row r="2187" spans="1:6" x14ac:dyDescent="0.2">
      <c r="A2187" s="363"/>
      <c r="B2187" s="364"/>
      <c r="C2187" s="365"/>
      <c r="D2187" s="366"/>
      <c r="E2187" s="366"/>
      <c r="F2187" s="366"/>
    </row>
    <row r="2188" spans="1:6" x14ac:dyDescent="0.2">
      <c r="A2188" s="363"/>
      <c r="B2188" s="364"/>
      <c r="C2188" s="365"/>
      <c r="D2188" s="366"/>
      <c r="E2188" s="366"/>
      <c r="F2188" s="366"/>
    </row>
    <row r="2189" spans="1:6" x14ac:dyDescent="0.2">
      <c r="A2189" s="363"/>
      <c r="B2189" s="364"/>
      <c r="C2189" s="365"/>
      <c r="D2189" s="366"/>
      <c r="E2189" s="366"/>
      <c r="F2189" s="366"/>
    </row>
    <row r="2190" spans="1:6" x14ac:dyDescent="0.2">
      <c r="A2190" s="363"/>
      <c r="B2190" s="364"/>
      <c r="C2190" s="365"/>
      <c r="D2190" s="366"/>
      <c r="E2190" s="366"/>
      <c r="F2190" s="366"/>
    </row>
    <row r="2191" spans="1:6" x14ac:dyDescent="0.2">
      <c r="A2191" s="363"/>
      <c r="B2191" s="364"/>
      <c r="C2191" s="365"/>
      <c r="D2191" s="366"/>
      <c r="E2191" s="366"/>
      <c r="F2191" s="366"/>
    </row>
    <row r="2192" spans="1:6" x14ac:dyDescent="0.2">
      <c r="A2192" s="363"/>
      <c r="B2192" s="364"/>
      <c r="C2192" s="365"/>
      <c r="D2192" s="366"/>
      <c r="E2192" s="366"/>
      <c r="F2192" s="366"/>
    </row>
    <row r="2193" spans="1:6" x14ac:dyDescent="0.2">
      <c r="A2193" s="363"/>
      <c r="B2193" s="364"/>
      <c r="C2193" s="365"/>
      <c r="D2193" s="366"/>
      <c r="E2193" s="366"/>
      <c r="F2193" s="366"/>
    </row>
    <row r="2194" spans="1:6" x14ac:dyDescent="0.2">
      <c r="A2194" s="363"/>
      <c r="B2194" s="364"/>
      <c r="C2194" s="365"/>
      <c r="D2194" s="366"/>
      <c r="E2194" s="366"/>
      <c r="F2194" s="366"/>
    </row>
    <row r="2195" spans="1:6" x14ac:dyDescent="0.2">
      <c r="A2195" s="363"/>
      <c r="B2195" s="364"/>
      <c r="C2195" s="365"/>
      <c r="D2195" s="366"/>
      <c r="E2195" s="366"/>
      <c r="F2195" s="366"/>
    </row>
    <row r="2196" spans="1:6" x14ac:dyDescent="0.2">
      <c r="A2196" s="363"/>
      <c r="B2196" s="364"/>
      <c r="C2196" s="365"/>
      <c r="D2196" s="366"/>
      <c r="E2196" s="366"/>
      <c r="F2196" s="366"/>
    </row>
    <row r="2197" spans="1:6" x14ac:dyDescent="0.2">
      <c r="A2197" s="363"/>
      <c r="B2197" s="364"/>
      <c r="C2197" s="365"/>
      <c r="D2197" s="366"/>
      <c r="E2197" s="366"/>
      <c r="F2197" s="366"/>
    </row>
    <row r="2198" spans="1:6" x14ac:dyDescent="0.2">
      <c r="A2198" s="363"/>
      <c r="B2198" s="364"/>
      <c r="C2198" s="365"/>
      <c r="D2198" s="366"/>
      <c r="E2198" s="366"/>
      <c r="F2198" s="366"/>
    </row>
    <row r="2199" spans="1:6" x14ac:dyDescent="0.2">
      <c r="A2199" s="363"/>
      <c r="B2199" s="364"/>
      <c r="C2199" s="365"/>
      <c r="D2199" s="366"/>
      <c r="E2199" s="366"/>
      <c r="F2199" s="366"/>
    </row>
    <row r="2200" spans="1:6" x14ac:dyDescent="0.2">
      <c r="A2200" s="363"/>
      <c r="B2200" s="364"/>
      <c r="C2200" s="365"/>
      <c r="D2200" s="366"/>
      <c r="E2200" s="366"/>
      <c r="F2200" s="366"/>
    </row>
    <row r="2201" spans="1:6" x14ac:dyDescent="0.2">
      <c r="A2201" s="363"/>
      <c r="B2201" s="364"/>
      <c r="C2201" s="365"/>
      <c r="D2201" s="366"/>
      <c r="E2201" s="366"/>
      <c r="F2201" s="366"/>
    </row>
    <row r="2202" spans="1:6" x14ac:dyDescent="0.2">
      <c r="A2202" s="363"/>
      <c r="B2202" s="364"/>
      <c r="C2202" s="365"/>
      <c r="D2202" s="366"/>
      <c r="E2202" s="366"/>
      <c r="F2202" s="366"/>
    </row>
    <row r="2203" spans="1:6" x14ac:dyDescent="0.2">
      <c r="A2203" s="363"/>
      <c r="B2203" s="364"/>
      <c r="C2203" s="365"/>
      <c r="D2203" s="366"/>
      <c r="E2203" s="366"/>
      <c r="F2203" s="366"/>
    </row>
    <row r="2204" spans="1:6" x14ac:dyDescent="0.2">
      <c r="A2204" s="363"/>
      <c r="B2204" s="364"/>
      <c r="C2204" s="365"/>
      <c r="D2204" s="366"/>
      <c r="E2204" s="366"/>
      <c r="F2204" s="366"/>
    </row>
    <row r="2205" spans="1:6" x14ac:dyDescent="0.2">
      <c r="A2205" s="363"/>
      <c r="B2205" s="364"/>
      <c r="C2205" s="365"/>
      <c r="D2205" s="366"/>
      <c r="E2205" s="366"/>
      <c r="F2205" s="366"/>
    </row>
    <row r="2206" spans="1:6" x14ac:dyDescent="0.2">
      <c r="A2206" s="363"/>
      <c r="B2206" s="364"/>
      <c r="C2206" s="365"/>
      <c r="D2206" s="366"/>
      <c r="E2206" s="366"/>
      <c r="F2206" s="366"/>
    </row>
    <row r="2207" spans="1:6" x14ac:dyDescent="0.2">
      <c r="A2207" s="363"/>
      <c r="B2207" s="364"/>
      <c r="C2207" s="365"/>
      <c r="D2207" s="366"/>
      <c r="E2207" s="366"/>
      <c r="F2207" s="366"/>
    </row>
    <row r="2208" spans="1:6" x14ac:dyDescent="0.2">
      <c r="A2208" s="363"/>
      <c r="B2208" s="364"/>
      <c r="C2208" s="365"/>
      <c r="D2208" s="366"/>
      <c r="E2208" s="366"/>
      <c r="F2208" s="366"/>
    </row>
    <row r="2209" spans="1:6" x14ac:dyDescent="0.2">
      <c r="A2209" s="363"/>
      <c r="B2209" s="364"/>
      <c r="C2209" s="365"/>
      <c r="D2209" s="366"/>
      <c r="E2209" s="366"/>
      <c r="F2209" s="366"/>
    </row>
    <row r="2210" spans="1:6" x14ac:dyDescent="0.2">
      <c r="A2210" s="363"/>
      <c r="B2210" s="364"/>
      <c r="C2210" s="365"/>
      <c r="D2210" s="366"/>
      <c r="E2210" s="366"/>
      <c r="F2210" s="366"/>
    </row>
    <row r="2211" spans="1:6" x14ac:dyDescent="0.2">
      <c r="A2211" s="363"/>
      <c r="B2211" s="364"/>
      <c r="C2211" s="365"/>
      <c r="D2211" s="366"/>
      <c r="E2211" s="366"/>
      <c r="F2211" s="366"/>
    </row>
    <row r="2212" spans="1:6" x14ac:dyDescent="0.2">
      <c r="A2212" s="363"/>
      <c r="B2212" s="364"/>
      <c r="C2212" s="365"/>
      <c r="D2212" s="366"/>
      <c r="E2212" s="366"/>
      <c r="F2212" s="366"/>
    </row>
    <row r="2213" spans="1:6" x14ac:dyDescent="0.2">
      <c r="A2213" s="363"/>
      <c r="B2213" s="364"/>
      <c r="C2213" s="365"/>
      <c r="D2213" s="366"/>
      <c r="E2213" s="366"/>
      <c r="F2213" s="366"/>
    </row>
    <row r="2214" spans="1:6" x14ac:dyDescent="0.2">
      <c r="A2214" s="363"/>
      <c r="B2214" s="364"/>
      <c r="C2214" s="365"/>
      <c r="D2214" s="366"/>
      <c r="E2214" s="366"/>
      <c r="F2214" s="366"/>
    </row>
    <row r="2215" spans="1:6" x14ac:dyDescent="0.2">
      <c r="A2215" s="363"/>
      <c r="B2215" s="364"/>
      <c r="C2215" s="365"/>
      <c r="D2215" s="366"/>
      <c r="E2215" s="366"/>
      <c r="F2215" s="366"/>
    </row>
    <row r="2216" spans="1:6" x14ac:dyDescent="0.2">
      <c r="A2216" s="363"/>
      <c r="B2216" s="364"/>
      <c r="C2216" s="365"/>
      <c r="D2216" s="366"/>
      <c r="E2216" s="366"/>
      <c r="F2216" s="366"/>
    </row>
    <row r="2217" spans="1:6" x14ac:dyDescent="0.2">
      <c r="A2217" s="363"/>
      <c r="B2217" s="364"/>
      <c r="C2217" s="365"/>
      <c r="D2217" s="366"/>
      <c r="E2217" s="366"/>
      <c r="F2217" s="366"/>
    </row>
    <row r="2218" spans="1:6" x14ac:dyDescent="0.2">
      <c r="A2218" s="363"/>
      <c r="B2218" s="364"/>
      <c r="C2218" s="365"/>
      <c r="D2218" s="366"/>
      <c r="E2218" s="366"/>
      <c r="F2218" s="366"/>
    </row>
    <row r="2219" spans="1:6" x14ac:dyDescent="0.2">
      <c r="A2219" s="363"/>
      <c r="B2219" s="364"/>
      <c r="C2219" s="365"/>
      <c r="D2219" s="366"/>
      <c r="E2219" s="366"/>
      <c r="F2219" s="366"/>
    </row>
    <row r="2220" spans="1:6" x14ac:dyDescent="0.2">
      <c r="A2220" s="363"/>
      <c r="B2220" s="364"/>
      <c r="C2220" s="365"/>
      <c r="D2220" s="366"/>
      <c r="E2220" s="366"/>
      <c r="F2220" s="366"/>
    </row>
    <row r="2221" spans="1:6" x14ac:dyDescent="0.2">
      <c r="A2221" s="363"/>
      <c r="B2221" s="364"/>
      <c r="C2221" s="365"/>
      <c r="D2221" s="366"/>
      <c r="E2221" s="366"/>
      <c r="F2221" s="366"/>
    </row>
    <row r="2222" spans="1:6" x14ac:dyDescent="0.2">
      <c r="A2222" s="363"/>
      <c r="B2222" s="364"/>
      <c r="C2222" s="365"/>
      <c r="D2222" s="366"/>
      <c r="E2222" s="366"/>
      <c r="F2222" s="366"/>
    </row>
    <row r="2223" spans="1:6" x14ac:dyDescent="0.2">
      <c r="A2223" s="363"/>
      <c r="B2223" s="364"/>
      <c r="C2223" s="365"/>
      <c r="D2223" s="366"/>
      <c r="E2223" s="366"/>
      <c r="F2223" s="366"/>
    </row>
    <row r="2224" spans="1:6" x14ac:dyDescent="0.2">
      <c r="A2224" s="363"/>
      <c r="B2224" s="364"/>
      <c r="C2224" s="365"/>
      <c r="D2224" s="366"/>
      <c r="E2224" s="366"/>
      <c r="F2224" s="366"/>
    </row>
    <row r="2225" spans="1:6" x14ac:dyDescent="0.2">
      <c r="A2225" s="363"/>
      <c r="B2225" s="364"/>
      <c r="C2225" s="365"/>
      <c r="D2225" s="366"/>
      <c r="E2225" s="366"/>
      <c r="F2225" s="366"/>
    </row>
    <row r="2226" spans="1:6" x14ac:dyDescent="0.2">
      <c r="A2226" s="363"/>
      <c r="B2226" s="364"/>
      <c r="C2226" s="365"/>
      <c r="D2226" s="366"/>
      <c r="E2226" s="366"/>
      <c r="F2226" s="366"/>
    </row>
    <row r="2227" spans="1:6" x14ac:dyDescent="0.2">
      <c r="A2227" s="363"/>
      <c r="B2227" s="364"/>
      <c r="C2227" s="365"/>
      <c r="D2227" s="366"/>
      <c r="E2227" s="366"/>
      <c r="F2227" s="366"/>
    </row>
    <row r="2228" spans="1:6" x14ac:dyDescent="0.2">
      <c r="A2228" s="363"/>
      <c r="B2228" s="364"/>
      <c r="C2228" s="365"/>
      <c r="D2228" s="366"/>
      <c r="E2228" s="366"/>
      <c r="F2228" s="366"/>
    </row>
    <row r="2229" spans="1:6" x14ac:dyDescent="0.2">
      <c r="A2229" s="363"/>
      <c r="B2229" s="364"/>
      <c r="C2229" s="365"/>
      <c r="D2229" s="366"/>
      <c r="E2229" s="366"/>
      <c r="F2229" s="366"/>
    </row>
    <row r="2230" spans="1:6" x14ac:dyDescent="0.2">
      <c r="A2230" s="363"/>
      <c r="B2230" s="364"/>
      <c r="C2230" s="365"/>
      <c r="D2230" s="366"/>
      <c r="E2230" s="366"/>
      <c r="F2230" s="366"/>
    </row>
    <row r="2231" spans="1:6" x14ac:dyDescent="0.2">
      <c r="A2231" s="363"/>
      <c r="B2231" s="364"/>
      <c r="C2231" s="365"/>
      <c r="D2231" s="366"/>
      <c r="E2231" s="366"/>
      <c r="F2231" s="366"/>
    </row>
    <row r="2232" spans="1:6" x14ac:dyDescent="0.2">
      <c r="A2232" s="363"/>
      <c r="B2232" s="364"/>
      <c r="C2232" s="365"/>
      <c r="D2232" s="366"/>
      <c r="E2232" s="366"/>
      <c r="F2232" s="366"/>
    </row>
    <row r="2233" spans="1:6" x14ac:dyDescent="0.2">
      <c r="A2233" s="363"/>
      <c r="B2233" s="364"/>
      <c r="C2233" s="365"/>
      <c r="D2233" s="366"/>
      <c r="E2233" s="366"/>
      <c r="F2233" s="366"/>
    </row>
    <row r="2234" spans="1:6" x14ac:dyDescent="0.2">
      <c r="A2234" s="363"/>
      <c r="B2234" s="364"/>
      <c r="C2234" s="365"/>
      <c r="D2234" s="366"/>
      <c r="E2234" s="366"/>
      <c r="F2234" s="366"/>
    </row>
    <row r="2235" spans="1:6" x14ac:dyDescent="0.2">
      <c r="A2235" s="363"/>
      <c r="B2235" s="364"/>
      <c r="C2235" s="365"/>
      <c r="D2235" s="366"/>
      <c r="E2235" s="366"/>
      <c r="F2235" s="366"/>
    </row>
    <row r="2236" spans="1:6" x14ac:dyDescent="0.2">
      <c r="A2236" s="363"/>
      <c r="B2236" s="364"/>
      <c r="C2236" s="365"/>
      <c r="D2236" s="366"/>
      <c r="E2236" s="366"/>
      <c r="F2236" s="366"/>
    </row>
    <row r="2237" spans="1:6" x14ac:dyDescent="0.2">
      <c r="A2237" s="363"/>
      <c r="B2237" s="364"/>
      <c r="C2237" s="365"/>
      <c r="D2237" s="366"/>
      <c r="E2237" s="366"/>
      <c r="F2237" s="366"/>
    </row>
    <row r="2238" spans="1:6" x14ac:dyDescent="0.2">
      <c r="A2238" s="363"/>
      <c r="B2238" s="364"/>
      <c r="C2238" s="365"/>
      <c r="D2238" s="366"/>
      <c r="E2238" s="366"/>
      <c r="F2238" s="366"/>
    </row>
    <row r="2239" spans="1:6" x14ac:dyDescent="0.2">
      <c r="A2239" s="363"/>
      <c r="B2239" s="364"/>
      <c r="C2239" s="365"/>
      <c r="D2239" s="366"/>
      <c r="E2239" s="366"/>
      <c r="F2239" s="366"/>
    </row>
    <row r="2240" spans="1:6" x14ac:dyDescent="0.2">
      <c r="A2240" s="363"/>
      <c r="B2240" s="364"/>
      <c r="C2240" s="365"/>
      <c r="D2240" s="366"/>
      <c r="E2240" s="366"/>
      <c r="F2240" s="366"/>
    </row>
    <row r="2241" spans="1:6" x14ac:dyDescent="0.2">
      <c r="A2241" s="363"/>
      <c r="B2241" s="364"/>
      <c r="C2241" s="365"/>
      <c r="D2241" s="366"/>
      <c r="E2241" s="366"/>
      <c r="F2241" s="366"/>
    </row>
    <row r="2242" spans="1:6" x14ac:dyDescent="0.2">
      <c r="A2242" s="363"/>
      <c r="B2242" s="364"/>
      <c r="C2242" s="365"/>
      <c r="D2242" s="366"/>
      <c r="E2242" s="366"/>
      <c r="F2242" s="366"/>
    </row>
    <row r="2243" spans="1:6" x14ac:dyDescent="0.2">
      <c r="A2243" s="363"/>
      <c r="B2243" s="364"/>
      <c r="C2243" s="365"/>
      <c r="D2243" s="366"/>
      <c r="E2243" s="366"/>
      <c r="F2243" s="366"/>
    </row>
    <row r="2244" spans="1:6" x14ac:dyDescent="0.2">
      <c r="A2244" s="363"/>
      <c r="B2244" s="364"/>
      <c r="C2244" s="365"/>
      <c r="D2244" s="366"/>
      <c r="E2244" s="366"/>
      <c r="F2244" s="366"/>
    </row>
    <row r="2245" spans="1:6" x14ac:dyDescent="0.2">
      <c r="A2245" s="363"/>
      <c r="B2245" s="364"/>
      <c r="C2245" s="365"/>
      <c r="D2245" s="366"/>
      <c r="E2245" s="366"/>
      <c r="F2245" s="366"/>
    </row>
    <row r="2246" spans="1:6" x14ac:dyDescent="0.2">
      <c r="A2246" s="363"/>
      <c r="B2246" s="364"/>
      <c r="C2246" s="365"/>
      <c r="D2246" s="366"/>
      <c r="E2246" s="366"/>
      <c r="F2246" s="366"/>
    </row>
    <row r="2247" spans="1:6" x14ac:dyDescent="0.2">
      <c r="A2247" s="363"/>
      <c r="B2247" s="364"/>
      <c r="C2247" s="365"/>
      <c r="D2247" s="366"/>
      <c r="E2247" s="366"/>
      <c r="F2247" s="366"/>
    </row>
    <row r="2248" spans="1:6" x14ac:dyDescent="0.2">
      <c r="A2248" s="363"/>
      <c r="B2248" s="364"/>
      <c r="C2248" s="365"/>
      <c r="D2248" s="366"/>
      <c r="E2248" s="366"/>
      <c r="F2248" s="366"/>
    </row>
    <row r="2249" spans="1:6" x14ac:dyDescent="0.2">
      <c r="A2249" s="363"/>
      <c r="B2249" s="364"/>
      <c r="C2249" s="365"/>
      <c r="D2249" s="366"/>
      <c r="E2249" s="366"/>
      <c r="F2249" s="366"/>
    </row>
    <row r="2250" spans="1:6" x14ac:dyDescent="0.2">
      <c r="A2250" s="363"/>
      <c r="B2250" s="364"/>
      <c r="C2250" s="365"/>
      <c r="D2250" s="366"/>
      <c r="E2250" s="366"/>
      <c r="F2250" s="366"/>
    </row>
    <row r="2251" spans="1:6" x14ac:dyDescent="0.2">
      <c r="A2251" s="363"/>
      <c r="B2251" s="364"/>
      <c r="C2251" s="365"/>
      <c r="D2251" s="366"/>
      <c r="E2251" s="366"/>
      <c r="F2251" s="366"/>
    </row>
    <row r="2252" spans="1:6" x14ac:dyDescent="0.2">
      <c r="A2252" s="363"/>
      <c r="B2252" s="364"/>
      <c r="C2252" s="365"/>
      <c r="D2252" s="366"/>
      <c r="E2252" s="366"/>
      <c r="F2252" s="366"/>
    </row>
    <row r="2253" spans="1:6" x14ac:dyDescent="0.2">
      <c r="A2253" s="363"/>
      <c r="B2253" s="364"/>
      <c r="C2253" s="365"/>
      <c r="D2253" s="366"/>
      <c r="E2253" s="366"/>
      <c r="F2253" s="366"/>
    </row>
    <row r="2254" spans="1:6" x14ac:dyDescent="0.2">
      <c r="A2254" s="363"/>
      <c r="B2254" s="364"/>
      <c r="C2254" s="365"/>
      <c r="D2254" s="366"/>
      <c r="E2254" s="366"/>
      <c r="F2254" s="366"/>
    </row>
    <row r="2255" spans="1:6" x14ac:dyDescent="0.2">
      <c r="A2255" s="363"/>
      <c r="B2255" s="364"/>
      <c r="C2255" s="365"/>
      <c r="D2255" s="366"/>
      <c r="E2255" s="366"/>
      <c r="F2255" s="366"/>
    </row>
    <row r="2256" spans="1:6" x14ac:dyDescent="0.2">
      <c r="A2256" s="363"/>
      <c r="B2256" s="364"/>
      <c r="C2256" s="365"/>
      <c r="D2256" s="366"/>
      <c r="E2256" s="366"/>
      <c r="F2256" s="366"/>
    </row>
    <row r="2257" spans="1:6" x14ac:dyDescent="0.2">
      <c r="A2257" s="363"/>
      <c r="B2257" s="364"/>
      <c r="C2257" s="365"/>
      <c r="D2257" s="366"/>
      <c r="E2257" s="366"/>
      <c r="F2257" s="366"/>
    </row>
    <row r="2258" spans="1:6" x14ac:dyDescent="0.2">
      <c r="A2258" s="363"/>
      <c r="B2258" s="364"/>
      <c r="C2258" s="365"/>
      <c r="D2258" s="366"/>
      <c r="E2258" s="366"/>
      <c r="F2258" s="366"/>
    </row>
    <row r="2259" spans="1:6" x14ac:dyDescent="0.2">
      <c r="A2259" s="363"/>
      <c r="B2259" s="364"/>
      <c r="C2259" s="365"/>
      <c r="D2259" s="366"/>
      <c r="E2259" s="366"/>
      <c r="F2259" s="366"/>
    </row>
    <row r="2260" spans="1:6" x14ac:dyDescent="0.2">
      <c r="A2260" s="363"/>
      <c r="B2260" s="364"/>
      <c r="C2260" s="365"/>
      <c r="D2260" s="366"/>
      <c r="E2260" s="366"/>
      <c r="F2260" s="366"/>
    </row>
    <row r="2261" spans="1:6" x14ac:dyDescent="0.2">
      <c r="A2261" s="363"/>
      <c r="B2261" s="364"/>
      <c r="C2261" s="365"/>
      <c r="D2261" s="366"/>
      <c r="E2261" s="366"/>
      <c r="F2261" s="366"/>
    </row>
    <row r="2262" spans="1:6" x14ac:dyDescent="0.2">
      <c r="A2262" s="363"/>
      <c r="B2262" s="364"/>
      <c r="C2262" s="365"/>
      <c r="D2262" s="366"/>
      <c r="E2262" s="366"/>
      <c r="F2262" s="366"/>
    </row>
    <row r="2263" spans="1:6" x14ac:dyDescent="0.2">
      <c r="A2263" s="363"/>
      <c r="B2263" s="364"/>
      <c r="C2263" s="365"/>
      <c r="D2263" s="366"/>
      <c r="E2263" s="366"/>
      <c r="F2263" s="366"/>
    </row>
    <row r="2264" spans="1:6" x14ac:dyDescent="0.2">
      <c r="A2264" s="363"/>
      <c r="B2264" s="364"/>
      <c r="C2264" s="365"/>
      <c r="D2264" s="366"/>
      <c r="E2264" s="366"/>
      <c r="F2264" s="366"/>
    </row>
    <row r="2265" spans="1:6" x14ac:dyDescent="0.2">
      <c r="A2265" s="363"/>
      <c r="B2265" s="364"/>
      <c r="C2265" s="365"/>
      <c r="D2265" s="366"/>
      <c r="E2265" s="366"/>
      <c r="F2265" s="366"/>
    </row>
    <row r="2266" spans="1:6" x14ac:dyDescent="0.2">
      <c r="A2266" s="363"/>
      <c r="B2266" s="364"/>
      <c r="C2266" s="365"/>
      <c r="D2266" s="366"/>
      <c r="E2266" s="366"/>
      <c r="F2266" s="366"/>
    </row>
    <row r="2267" spans="1:6" x14ac:dyDescent="0.2">
      <c r="A2267" s="363"/>
      <c r="B2267" s="364"/>
      <c r="C2267" s="365"/>
      <c r="D2267" s="366"/>
      <c r="E2267" s="366"/>
      <c r="F2267" s="366"/>
    </row>
    <row r="2268" spans="1:6" x14ac:dyDescent="0.2">
      <c r="A2268" s="363"/>
      <c r="B2268" s="364"/>
      <c r="C2268" s="365"/>
      <c r="D2268" s="366"/>
      <c r="E2268" s="366"/>
      <c r="F2268" s="366"/>
    </row>
    <row r="2269" spans="1:6" x14ac:dyDescent="0.2">
      <c r="A2269" s="363"/>
      <c r="B2269" s="364"/>
      <c r="C2269" s="365"/>
      <c r="D2269" s="366"/>
      <c r="E2269" s="366"/>
      <c r="F2269" s="366"/>
    </row>
    <row r="2270" spans="1:6" x14ac:dyDescent="0.2">
      <c r="A2270" s="363"/>
      <c r="B2270" s="364"/>
      <c r="C2270" s="365"/>
      <c r="D2270" s="366"/>
      <c r="E2270" s="366"/>
      <c r="F2270" s="366"/>
    </row>
    <row r="2271" spans="1:6" x14ac:dyDescent="0.2">
      <c r="A2271" s="363"/>
      <c r="B2271" s="364"/>
      <c r="C2271" s="365"/>
      <c r="D2271" s="366"/>
      <c r="E2271" s="366"/>
      <c r="F2271" s="366"/>
    </row>
    <row r="2272" spans="1:6" x14ac:dyDescent="0.2">
      <c r="A2272" s="363"/>
      <c r="B2272" s="364"/>
      <c r="C2272" s="365"/>
      <c r="D2272" s="366"/>
      <c r="E2272" s="366"/>
      <c r="F2272" s="366"/>
    </row>
    <row r="2273" spans="1:6" x14ac:dyDescent="0.2">
      <c r="A2273" s="363"/>
      <c r="B2273" s="364"/>
      <c r="C2273" s="365"/>
      <c r="D2273" s="366"/>
      <c r="E2273" s="366"/>
      <c r="F2273" s="366"/>
    </row>
    <row r="2274" spans="1:6" x14ac:dyDescent="0.2">
      <c r="A2274" s="363"/>
      <c r="B2274" s="364"/>
      <c r="C2274" s="365"/>
      <c r="D2274" s="366"/>
      <c r="E2274" s="366"/>
      <c r="F2274" s="366"/>
    </row>
    <row r="2275" spans="1:6" x14ac:dyDescent="0.2">
      <c r="A2275" s="363"/>
      <c r="B2275" s="364"/>
      <c r="C2275" s="365"/>
      <c r="D2275" s="366"/>
      <c r="E2275" s="366"/>
      <c r="F2275" s="366"/>
    </row>
    <row r="2276" spans="1:6" x14ac:dyDescent="0.2">
      <c r="A2276" s="363"/>
      <c r="B2276" s="364"/>
      <c r="C2276" s="365"/>
      <c r="D2276" s="366"/>
      <c r="E2276" s="366"/>
      <c r="F2276" s="366"/>
    </row>
    <row r="2277" spans="1:6" x14ac:dyDescent="0.2">
      <c r="A2277" s="363"/>
      <c r="B2277" s="364"/>
      <c r="C2277" s="365"/>
      <c r="D2277" s="366"/>
      <c r="E2277" s="366"/>
      <c r="F2277" s="366"/>
    </row>
    <row r="2278" spans="1:6" x14ac:dyDescent="0.2">
      <c r="A2278" s="363"/>
      <c r="B2278" s="364"/>
      <c r="C2278" s="365"/>
      <c r="D2278" s="366"/>
      <c r="E2278" s="366"/>
      <c r="F2278" s="366"/>
    </row>
    <row r="2279" spans="1:6" x14ac:dyDescent="0.2">
      <c r="A2279" s="363"/>
      <c r="B2279" s="364"/>
      <c r="C2279" s="365"/>
      <c r="D2279" s="366"/>
      <c r="E2279" s="366"/>
      <c r="F2279" s="366"/>
    </row>
    <row r="2280" spans="1:6" x14ac:dyDescent="0.2">
      <c r="A2280" s="363"/>
      <c r="B2280" s="364"/>
      <c r="C2280" s="365"/>
      <c r="D2280" s="366"/>
      <c r="E2280" s="366"/>
      <c r="F2280" s="366"/>
    </row>
    <row r="2281" spans="1:6" x14ac:dyDescent="0.2">
      <c r="A2281" s="363"/>
      <c r="B2281" s="364"/>
      <c r="C2281" s="365"/>
      <c r="D2281" s="366"/>
      <c r="E2281" s="366"/>
      <c r="F2281" s="366"/>
    </row>
    <row r="2282" spans="1:6" x14ac:dyDescent="0.2">
      <c r="A2282" s="363"/>
      <c r="B2282" s="364"/>
      <c r="C2282" s="365"/>
      <c r="D2282" s="366"/>
      <c r="E2282" s="366"/>
      <c r="F2282" s="366"/>
    </row>
    <row r="2283" spans="1:6" x14ac:dyDescent="0.2">
      <c r="A2283" s="363"/>
      <c r="B2283" s="364"/>
      <c r="C2283" s="365"/>
      <c r="D2283" s="366"/>
      <c r="E2283" s="366"/>
      <c r="F2283" s="366"/>
    </row>
    <row r="2284" spans="1:6" x14ac:dyDescent="0.2">
      <c r="A2284" s="363"/>
      <c r="B2284" s="364"/>
      <c r="C2284" s="365"/>
      <c r="D2284" s="366"/>
      <c r="E2284" s="366"/>
      <c r="F2284" s="366"/>
    </row>
    <row r="2285" spans="1:6" x14ac:dyDescent="0.2">
      <c r="A2285" s="363"/>
      <c r="B2285" s="364"/>
      <c r="C2285" s="365"/>
      <c r="D2285" s="366"/>
      <c r="E2285" s="366"/>
      <c r="F2285" s="366"/>
    </row>
    <row r="2286" spans="1:6" x14ac:dyDescent="0.2">
      <c r="A2286" s="363"/>
      <c r="B2286" s="364"/>
      <c r="C2286" s="365"/>
      <c r="D2286" s="366"/>
      <c r="E2286" s="366"/>
      <c r="F2286" s="366"/>
    </row>
    <row r="2287" spans="1:6" x14ac:dyDescent="0.2">
      <c r="A2287" s="363"/>
      <c r="B2287" s="364"/>
      <c r="C2287" s="365"/>
      <c r="D2287" s="366"/>
      <c r="E2287" s="366"/>
      <c r="F2287" s="366"/>
    </row>
    <row r="2288" spans="1:6" x14ac:dyDescent="0.2">
      <c r="A2288" s="363"/>
      <c r="B2288" s="364"/>
      <c r="C2288" s="365"/>
      <c r="D2288" s="366"/>
      <c r="E2288" s="366"/>
      <c r="F2288" s="366"/>
    </row>
    <row r="2289" spans="1:6" x14ac:dyDescent="0.2">
      <c r="A2289" s="363"/>
      <c r="B2289" s="364"/>
      <c r="C2289" s="365"/>
      <c r="D2289" s="366"/>
      <c r="E2289" s="366"/>
      <c r="F2289" s="366"/>
    </row>
    <row r="2290" spans="1:6" x14ac:dyDescent="0.2">
      <c r="A2290" s="363"/>
      <c r="B2290" s="364"/>
      <c r="C2290" s="365"/>
      <c r="D2290" s="366"/>
      <c r="E2290" s="366"/>
      <c r="F2290" s="366"/>
    </row>
    <row r="2291" spans="1:6" x14ac:dyDescent="0.2">
      <c r="A2291" s="363"/>
      <c r="B2291" s="364"/>
      <c r="C2291" s="365"/>
      <c r="D2291" s="366"/>
      <c r="E2291" s="366"/>
      <c r="F2291" s="366"/>
    </row>
    <row r="2292" spans="1:6" x14ac:dyDescent="0.2">
      <c r="A2292" s="363"/>
      <c r="B2292" s="364"/>
      <c r="C2292" s="365"/>
      <c r="D2292" s="366"/>
      <c r="E2292" s="366"/>
      <c r="F2292" s="366"/>
    </row>
    <row r="2293" spans="1:6" x14ac:dyDescent="0.2">
      <c r="A2293" s="363"/>
      <c r="B2293" s="364"/>
      <c r="C2293" s="365"/>
      <c r="D2293" s="366"/>
      <c r="E2293" s="366"/>
      <c r="F2293" s="366"/>
    </row>
    <row r="2294" spans="1:6" x14ac:dyDescent="0.2">
      <c r="A2294" s="363"/>
      <c r="B2294" s="364"/>
      <c r="C2294" s="365"/>
      <c r="D2294" s="366"/>
      <c r="E2294" s="366"/>
      <c r="F2294" s="366"/>
    </row>
    <row r="2295" spans="1:6" x14ac:dyDescent="0.2">
      <c r="A2295" s="363"/>
      <c r="B2295" s="364"/>
      <c r="C2295" s="365"/>
      <c r="D2295" s="366"/>
      <c r="E2295" s="366"/>
      <c r="F2295" s="366"/>
    </row>
    <row r="2296" spans="1:6" x14ac:dyDescent="0.2">
      <c r="A2296" s="363"/>
      <c r="B2296" s="364"/>
      <c r="C2296" s="365"/>
      <c r="D2296" s="366"/>
      <c r="E2296" s="366"/>
      <c r="F2296" s="366"/>
    </row>
    <row r="2297" spans="1:6" x14ac:dyDescent="0.2">
      <c r="A2297" s="363"/>
      <c r="B2297" s="364"/>
      <c r="C2297" s="365"/>
      <c r="D2297" s="366"/>
      <c r="E2297" s="366"/>
      <c r="F2297" s="366"/>
    </row>
    <row r="2298" spans="1:6" x14ac:dyDescent="0.2">
      <c r="A2298" s="363"/>
      <c r="B2298" s="364"/>
      <c r="C2298" s="365"/>
      <c r="D2298" s="366"/>
      <c r="E2298" s="366"/>
      <c r="F2298" s="366"/>
    </row>
    <row r="2299" spans="1:6" x14ac:dyDescent="0.2">
      <c r="A2299" s="363"/>
      <c r="B2299" s="364"/>
      <c r="C2299" s="365"/>
      <c r="D2299" s="366"/>
      <c r="E2299" s="366"/>
      <c r="F2299" s="366"/>
    </row>
    <row r="2300" spans="1:6" x14ac:dyDescent="0.2">
      <c r="A2300" s="363"/>
      <c r="B2300" s="364"/>
      <c r="C2300" s="365"/>
      <c r="D2300" s="366"/>
      <c r="E2300" s="366"/>
      <c r="F2300" s="366"/>
    </row>
    <row r="2301" spans="1:6" x14ac:dyDescent="0.2">
      <c r="A2301" s="363"/>
      <c r="B2301" s="364"/>
      <c r="C2301" s="365"/>
      <c r="D2301" s="366"/>
      <c r="E2301" s="366"/>
      <c r="F2301" s="366"/>
    </row>
    <row r="2302" spans="1:6" x14ac:dyDescent="0.2">
      <c r="A2302" s="363"/>
      <c r="B2302" s="364"/>
      <c r="C2302" s="365"/>
      <c r="D2302" s="366"/>
      <c r="E2302" s="366"/>
      <c r="F2302" s="366"/>
    </row>
    <row r="2303" spans="1:6" x14ac:dyDescent="0.2">
      <c r="A2303" s="363"/>
      <c r="B2303" s="364"/>
      <c r="C2303" s="365"/>
      <c r="D2303" s="366"/>
      <c r="E2303" s="366"/>
      <c r="F2303" s="366"/>
    </row>
    <row r="2304" spans="1:6" x14ac:dyDescent="0.2">
      <c r="A2304" s="363"/>
      <c r="B2304" s="364"/>
      <c r="C2304" s="365"/>
      <c r="D2304" s="366"/>
      <c r="E2304" s="366"/>
      <c r="F2304" s="366"/>
    </row>
    <row r="2305" spans="1:6" x14ac:dyDescent="0.2">
      <c r="A2305" s="363"/>
      <c r="B2305" s="364"/>
      <c r="C2305" s="365"/>
      <c r="D2305" s="366"/>
      <c r="E2305" s="366"/>
      <c r="F2305" s="366"/>
    </row>
    <row r="2306" spans="1:6" x14ac:dyDescent="0.2">
      <c r="A2306" s="363"/>
      <c r="B2306" s="364"/>
      <c r="C2306" s="365"/>
      <c r="D2306" s="366"/>
      <c r="E2306" s="366"/>
      <c r="F2306" s="366"/>
    </row>
    <row r="2307" spans="1:6" x14ac:dyDescent="0.2">
      <c r="A2307" s="363"/>
      <c r="B2307" s="364"/>
      <c r="C2307" s="365"/>
      <c r="D2307" s="366"/>
      <c r="E2307" s="366"/>
      <c r="F2307" s="366"/>
    </row>
    <row r="2308" spans="1:6" x14ac:dyDescent="0.2">
      <c r="A2308" s="363"/>
      <c r="B2308" s="364"/>
      <c r="C2308" s="365"/>
      <c r="D2308" s="366"/>
      <c r="E2308" s="366"/>
      <c r="F2308" s="366"/>
    </row>
    <row r="2309" spans="1:6" x14ac:dyDescent="0.2">
      <c r="A2309" s="363"/>
      <c r="B2309" s="364"/>
      <c r="C2309" s="365"/>
      <c r="D2309" s="366"/>
      <c r="E2309" s="366"/>
      <c r="F2309" s="366"/>
    </row>
    <row r="2310" spans="1:6" x14ac:dyDescent="0.2">
      <c r="A2310" s="363"/>
      <c r="B2310" s="364"/>
      <c r="C2310" s="365"/>
      <c r="D2310" s="366"/>
      <c r="E2310" s="366"/>
      <c r="F2310" s="366"/>
    </row>
    <row r="2311" spans="1:6" x14ac:dyDescent="0.2">
      <c r="A2311" s="363"/>
      <c r="B2311" s="364"/>
      <c r="C2311" s="365"/>
      <c r="D2311" s="366"/>
      <c r="E2311" s="366"/>
      <c r="F2311" s="366"/>
    </row>
    <row r="2312" spans="1:6" x14ac:dyDescent="0.2">
      <c r="A2312" s="363"/>
      <c r="B2312" s="364"/>
      <c r="C2312" s="365"/>
      <c r="D2312" s="366"/>
      <c r="E2312" s="366"/>
      <c r="F2312" s="366"/>
    </row>
    <row r="2313" spans="1:6" x14ac:dyDescent="0.2">
      <c r="A2313" s="363"/>
      <c r="B2313" s="364"/>
      <c r="C2313" s="365"/>
      <c r="D2313" s="366"/>
      <c r="E2313" s="366"/>
      <c r="F2313" s="366"/>
    </row>
    <row r="2314" spans="1:6" x14ac:dyDescent="0.2">
      <c r="A2314" s="363"/>
      <c r="B2314" s="364"/>
      <c r="C2314" s="365"/>
      <c r="D2314" s="366"/>
      <c r="E2314" s="366"/>
      <c r="F2314" s="366"/>
    </row>
    <row r="2315" spans="1:6" x14ac:dyDescent="0.2">
      <c r="A2315" s="363"/>
      <c r="B2315" s="364"/>
      <c r="C2315" s="365"/>
      <c r="D2315" s="366"/>
      <c r="E2315" s="366"/>
      <c r="F2315" s="366"/>
    </row>
    <row r="2316" spans="1:6" x14ac:dyDescent="0.2">
      <c r="A2316" s="363"/>
      <c r="B2316" s="364"/>
      <c r="C2316" s="365"/>
      <c r="D2316" s="366"/>
      <c r="E2316" s="366"/>
      <c r="F2316" s="366"/>
    </row>
    <row r="2317" spans="1:6" x14ac:dyDescent="0.2">
      <c r="A2317" s="363"/>
      <c r="B2317" s="364"/>
      <c r="C2317" s="365"/>
      <c r="D2317" s="366"/>
      <c r="E2317" s="366"/>
      <c r="F2317" s="366"/>
    </row>
    <row r="2318" spans="1:6" x14ac:dyDescent="0.2">
      <c r="A2318" s="363"/>
      <c r="B2318" s="364"/>
      <c r="C2318" s="365"/>
      <c r="D2318" s="366"/>
      <c r="E2318" s="366"/>
      <c r="F2318" s="366"/>
    </row>
    <row r="2319" spans="1:6" x14ac:dyDescent="0.2">
      <c r="A2319" s="363"/>
      <c r="B2319" s="364"/>
      <c r="C2319" s="365"/>
      <c r="D2319" s="366"/>
      <c r="E2319" s="366"/>
      <c r="F2319" s="366"/>
    </row>
    <row r="2320" spans="1:6" x14ac:dyDescent="0.2">
      <c r="A2320" s="363"/>
      <c r="B2320" s="364"/>
      <c r="C2320" s="365"/>
      <c r="D2320" s="366"/>
      <c r="E2320" s="366"/>
      <c r="F2320" s="366"/>
    </row>
    <row r="2321" spans="1:6" x14ac:dyDescent="0.2">
      <c r="A2321" s="363"/>
      <c r="B2321" s="364"/>
      <c r="C2321" s="365"/>
      <c r="D2321" s="366"/>
      <c r="E2321" s="366"/>
      <c r="F2321" s="366"/>
    </row>
    <row r="2322" spans="1:6" x14ac:dyDescent="0.2">
      <c r="A2322" s="363"/>
      <c r="B2322" s="364"/>
      <c r="C2322" s="365"/>
      <c r="D2322" s="366"/>
      <c r="E2322" s="366"/>
      <c r="F2322" s="366"/>
    </row>
    <row r="2323" spans="1:6" x14ac:dyDescent="0.2">
      <c r="A2323" s="363"/>
      <c r="B2323" s="364"/>
      <c r="C2323" s="365"/>
      <c r="D2323" s="366"/>
      <c r="E2323" s="366"/>
      <c r="F2323" s="366"/>
    </row>
    <row r="2324" spans="1:6" x14ac:dyDescent="0.2">
      <c r="A2324" s="363"/>
      <c r="B2324" s="364"/>
      <c r="C2324" s="365"/>
      <c r="D2324" s="366"/>
      <c r="E2324" s="366"/>
      <c r="F2324" s="366"/>
    </row>
    <row r="2325" spans="1:6" x14ac:dyDescent="0.2">
      <c r="A2325" s="363"/>
      <c r="B2325" s="364"/>
      <c r="C2325" s="365"/>
      <c r="D2325" s="366"/>
      <c r="E2325" s="366"/>
      <c r="F2325" s="366"/>
    </row>
    <row r="2326" spans="1:6" x14ac:dyDescent="0.2">
      <c r="A2326" s="363"/>
      <c r="B2326" s="364"/>
      <c r="C2326" s="365"/>
      <c r="D2326" s="366"/>
      <c r="E2326" s="366"/>
      <c r="F2326" s="366"/>
    </row>
    <row r="2327" spans="1:6" x14ac:dyDescent="0.2">
      <c r="A2327" s="363"/>
      <c r="B2327" s="364"/>
      <c r="C2327" s="365"/>
      <c r="D2327" s="366"/>
      <c r="E2327" s="366"/>
      <c r="F2327" s="366"/>
    </row>
    <row r="2328" spans="1:6" x14ac:dyDescent="0.2">
      <c r="A2328" s="363"/>
      <c r="B2328" s="364"/>
      <c r="C2328" s="365"/>
      <c r="D2328" s="366"/>
      <c r="E2328" s="366"/>
      <c r="F2328" s="366"/>
    </row>
    <row r="2329" spans="1:6" x14ac:dyDescent="0.2">
      <c r="A2329" s="363"/>
      <c r="B2329" s="364"/>
      <c r="C2329" s="365"/>
      <c r="D2329" s="366"/>
      <c r="E2329" s="366"/>
      <c r="F2329" s="366"/>
    </row>
    <row r="2330" spans="1:6" x14ac:dyDescent="0.2">
      <c r="A2330" s="363"/>
      <c r="B2330" s="364"/>
      <c r="C2330" s="365"/>
      <c r="D2330" s="366"/>
      <c r="E2330" s="366"/>
      <c r="F2330" s="366"/>
    </row>
    <row r="2331" spans="1:6" x14ac:dyDescent="0.2">
      <c r="A2331" s="363"/>
      <c r="B2331" s="364"/>
      <c r="C2331" s="365"/>
      <c r="D2331" s="366"/>
      <c r="E2331" s="366"/>
      <c r="F2331" s="366"/>
    </row>
    <row r="2332" spans="1:6" x14ac:dyDescent="0.2">
      <c r="A2332" s="363"/>
      <c r="B2332" s="364"/>
      <c r="C2332" s="365"/>
      <c r="D2332" s="366"/>
      <c r="E2332" s="366"/>
      <c r="F2332" s="366"/>
    </row>
    <row r="2333" spans="1:6" x14ac:dyDescent="0.2">
      <c r="A2333" s="363"/>
      <c r="B2333" s="364"/>
      <c r="C2333" s="365"/>
      <c r="D2333" s="366"/>
      <c r="E2333" s="366"/>
      <c r="F2333" s="366"/>
    </row>
    <row r="2334" spans="1:6" x14ac:dyDescent="0.2">
      <c r="A2334" s="363"/>
      <c r="B2334" s="364"/>
      <c r="C2334" s="365"/>
      <c r="D2334" s="366"/>
      <c r="E2334" s="366"/>
      <c r="F2334" s="366"/>
    </row>
    <row r="2335" spans="1:6" x14ac:dyDescent="0.2">
      <c r="A2335" s="363"/>
      <c r="B2335" s="364"/>
      <c r="C2335" s="365"/>
      <c r="D2335" s="366"/>
      <c r="E2335" s="366"/>
      <c r="F2335" s="366"/>
    </row>
    <row r="2336" spans="1:6" x14ac:dyDescent="0.2">
      <c r="A2336" s="363"/>
      <c r="B2336" s="364"/>
      <c r="C2336" s="365"/>
      <c r="D2336" s="366"/>
      <c r="E2336" s="366"/>
      <c r="F2336" s="366"/>
    </row>
    <row r="2337" spans="1:6" x14ac:dyDescent="0.2">
      <c r="A2337" s="363"/>
      <c r="B2337" s="364"/>
      <c r="C2337" s="365"/>
      <c r="D2337" s="366"/>
      <c r="E2337" s="366"/>
      <c r="F2337" s="366"/>
    </row>
    <row r="2338" spans="1:6" x14ac:dyDescent="0.2">
      <c r="A2338" s="363"/>
      <c r="B2338" s="364"/>
      <c r="C2338" s="365"/>
      <c r="D2338" s="366"/>
      <c r="E2338" s="366"/>
      <c r="F2338" s="366"/>
    </row>
    <row r="2339" spans="1:6" x14ac:dyDescent="0.2">
      <c r="A2339" s="363"/>
      <c r="B2339" s="364"/>
      <c r="C2339" s="365"/>
      <c r="D2339" s="366"/>
      <c r="E2339" s="366"/>
      <c r="F2339" s="366"/>
    </row>
    <row r="2340" spans="1:6" x14ac:dyDescent="0.2">
      <c r="A2340" s="363"/>
      <c r="B2340" s="364"/>
      <c r="C2340" s="365"/>
      <c r="D2340" s="366"/>
      <c r="E2340" s="366"/>
      <c r="F2340" s="366"/>
    </row>
    <row r="2341" spans="1:6" x14ac:dyDescent="0.2">
      <c r="A2341" s="363"/>
      <c r="B2341" s="364"/>
      <c r="C2341" s="365"/>
      <c r="D2341" s="366"/>
      <c r="E2341" s="366"/>
      <c r="F2341" s="366"/>
    </row>
    <row r="2342" spans="1:6" x14ac:dyDescent="0.2">
      <c r="A2342" s="363"/>
      <c r="B2342" s="364"/>
      <c r="C2342" s="365"/>
      <c r="D2342" s="366"/>
      <c r="E2342" s="366"/>
      <c r="F2342" s="366"/>
    </row>
    <row r="2343" spans="1:6" x14ac:dyDescent="0.2">
      <c r="A2343" s="363"/>
      <c r="B2343" s="364"/>
      <c r="C2343" s="365"/>
      <c r="D2343" s="366"/>
      <c r="E2343" s="366"/>
      <c r="F2343" s="366"/>
    </row>
    <row r="2344" spans="1:6" x14ac:dyDescent="0.2">
      <c r="A2344" s="363"/>
      <c r="B2344" s="364"/>
      <c r="C2344" s="365"/>
      <c r="D2344" s="366"/>
      <c r="E2344" s="366"/>
      <c r="F2344" s="366"/>
    </row>
    <row r="2345" spans="1:6" x14ac:dyDescent="0.2">
      <c r="A2345" s="363"/>
      <c r="B2345" s="364"/>
      <c r="C2345" s="365"/>
      <c r="D2345" s="366"/>
      <c r="E2345" s="366"/>
      <c r="F2345" s="366"/>
    </row>
    <row r="2346" spans="1:6" x14ac:dyDescent="0.2">
      <c r="A2346" s="363"/>
      <c r="B2346" s="364"/>
      <c r="C2346" s="365"/>
      <c r="D2346" s="366"/>
      <c r="E2346" s="366"/>
      <c r="F2346" s="366"/>
    </row>
    <row r="2347" spans="1:6" x14ac:dyDescent="0.2">
      <c r="A2347" s="363"/>
      <c r="B2347" s="364"/>
      <c r="C2347" s="365"/>
      <c r="D2347" s="366"/>
      <c r="E2347" s="366"/>
      <c r="F2347" s="366"/>
    </row>
    <row r="2348" spans="1:6" x14ac:dyDescent="0.2">
      <c r="A2348" s="363"/>
      <c r="B2348" s="364"/>
      <c r="C2348" s="365"/>
      <c r="D2348" s="366"/>
      <c r="E2348" s="366"/>
      <c r="F2348" s="366"/>
    </row>
    <row r="2349" spans="1:6" x14ac:dyDescent="0.2">
      <c r="E2349" s="366"/>
      <c r="F2349" s="366"/>
    </row>
    <row r="2350" spans="1:6" x14ac:dyDescent="0.2">
      <c r="E2350" s="366"/>
      <c r="F2350" s="366"/>
    </row>
    <row r="2351" spans="1:6" x14ac:dyDescent="0.2">
      <c r="E2351" s="366"/>
      <c r="F2351" s="366"/>
    </row>
    <row r="2352" spans="1:6" x14ac:dyDescent="0.2">
      <c r="E2352" s="366"/>
      <c r="F2352" s="366"/>
    </row>
  </sheetData>
  <sheetProtection password="E95E" sheet="1" objects="1" scenarios="1"/>
  <mergeCells count="7">
    <mergeCell ref="B102:D102"/>
    <mergeCell ref="A1:F1"/>
    <mergeCell ref="B32:D32"/>
    <mergeCell ref="B50:D50"/>
    <mergeCell ref="B87:D87"/>
    <mergeCell ref="B16:D16"/>
    <mergeCell ref="B69:D69"/>
  </mergeCells>
  <phoneticPr fontId="0" type="noConversion"/>
  <dataValidations count="1">
    <dataValidation type="custom" allowBlank="1" showInputMessage="1" showErrorMessage="1" errorTitle="Preverite vnos" error="Ceno/e.m. je potrebno vnesti največ na cent natančno (dve decimalni mesti)." sqref="E18:E19 E21:E30 E34:E36 E38 E40 E42:E43 E45 E47:E48 E52:E54 E56:E63 E65 E67 E71:E72 E74:E77 E79:E85 E89:E91 E93:E95 E97 E99:E100 E104:E106">
      <formula1>E18=ROUND(E18,2)</formula1>
    </dataValidation>
  </dataValidations>
  <pageMargins left="0.74803149606299213" right="0.74803149606299213" top="0.98425196850393704" bottom="0.98425196850393704" header="0" footer="0"/>
  <pageSetup paperSize="9" scale="9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D471"/>
  <sheetViews>
    <sheetView tabSelected="1" topLeftCell="A222" workbookViewId="0">
      <selection activeCell="E222" sqref="E222"/>
    </sheetView>
  </sheetViews>
  <sheetFormatPr defaultRowHeight="12.75" x14ac:dyDescent="0.2"/>
  <cols>
    <col min="1" max="1" width="6.85546875" style="232" customWidth="1"/>
    <col min="2" max="2" width="1.42578125" style="59" customWidth="1"/>
    <col min="3" max="3" width="23.7109375" style="233" customWidth="1"/>
    <col min="4" max="4" width="13.7109375" style="245" customWidth="1"/>
    <col min="5" max="5" width="24" style="246" customWidth="1"/>
    <col min="6" max="6" width="19.42578125" style="248" customWidth="1"/>
    <col min="7" max="98" width="9.140625" style="59"/>
    <col min="99" max="100" width="9.140625" style="59" customWidth="1"/>
    <col min="101" max="16384" width="9.140625" style="59"/>
  </cols>
  <sheetData>
    <row r="1" spans="1:186" ht="13.5" thickBot="1" x14ac:dyDescent="0.25">
      <c r="A1" s="56"/>
      <c r="B1" s="56"/>
      <c r="C1" s="57"/>
      <c r="D1" s="56"/>
      <c r="E1" s="58"/>
      <c r="F1" s="58"/>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row>
    <row r="2" spans="1:186" ht="19.5" customHeight="1" thickBot="1" x14ac:dyDescent="0.3">
      <c r="A2" s="429" t="s">
        <v>502</v>
      </c>
      <c r="B2" s="430"/>
      <c r="C2" s="430"/>
      <c r="D2" s="430"/>
      <c r="E2" s="430"/>
      <c r="F2" s="431"/>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row>
    <row r="3" spans="1:186" ht="13.5" thickBot="1" x14ac:dyDescent="0.25">
      <c r="A3" s="60" t="s">
        <v>157</v>
      </c>
      <c r="B3" s="61"/>
      <c r="C3" s="406" t="s">
        <v>158</v>
      </c>
      <c r="D3" s="407"/>
      <c r="E3" s="62"/>
      <c r="F3" s="63"/>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row>
    <row r="4" spans="1:186" s="56" customFormat="1" ht="13.5" thickBot="1" x14ac:dyDescent="0.25">
      <c r="A4" s="64" t="s">
        <v>159</v>
      </c>
      <c r="B4" s="65"/>
      <c r="C4" s="432" t="s">
        <v>15</v>
      </c>
      <c r="D4" s="433"/>
      <c r="E4" s="66"/>
      <c r="F4" s="67"/>
    </row>
    <row r="5" spans="1:186" ht="56.25" customHeight="1" thickBot="1" x14ac:dyDescent="0.25">
      <c r="A5" s="68" t="s">
        <v>160</v>
      </c>
      <c r="B5" s="69"/>
      <c r="C5" s="405" t="s">
        <v>161</v>
      </c>
      <c r="D5" s="405"/>
      <c r="E5" s="413"/>
      <c r="F5" s="70"/>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row>
    <row r="6" spans="1:186" s="76" customFormat="1" ht="15" customHeight="1" thickBot="1" x14ac:dyDescent="0.25">
      <c r="A6" s="71"/>
      <c r="B6" s="72"/>
      <c r="C6" s="73" t="s">
        <v>81</v>
      </c>
      <c r="D6" s="74">
        <v>0.28000000000000003</v>
      </c>
      <c r="E6" s="15"/>
      <c r="F6" s="30">
        <f>ROUND(D6*E6,2)</f>
        <v>0</v>
      </c>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row>
    <row r="7" spans="1:186" ht="27" customHeight="1" x14ac:dyDescent="0.2">
      <c r="A7" s="68" t="s">
        <v>421</v>
      </c>
      <c r="B7" s="69"/>
      <c r="C7" s="405" t="s">
        <v>420</v>
      </c>
      <c r="D7" s="405"/>
      <c r="E7" s="405"/>
      <c r="F7" s="70"/>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row>
    <row r="8" spans="1:186" ht="16.5" customHeight="1" thickBot="1" x14ac:dyDescent="0.25">
      <c r="A8" s="71"/>
      <c r="B8" s="72"/>
      <c r="C8" s="73" t="s">
        <v>81</v>
      </c>
      <c r="D8" s="74">
        <v>0.2</v>
      </c>
      <c r="E8" s="260"/>
      <c r="F8" s="30">
        <f>ROUND(D8*E8,2)</f>
        <v>0</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row>
    <row r="9" spans="1:186" ht="25.5" customHeight="1" thickBot="1" x14ac:dyDescent="0.25">
      <c r="A9" s="68" t="s">
        <v>162</v>
      </c>
      <c r="B9" s="69"/>
      <c r="C9" s="405" t="s">
        <v>423</v>
      </c>
      <c r="D9" s="405"/>
      <c r="E9" s="405"/>
      <c r="F9" s="70"/>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row>
    <row r="10" spans="1:186" ht="15" customHeight="1" thickBot="1" x14ac:dyDescent="0.25">
      <c r="A10" s="71"/>
      <c r="B10" s="72"/>
      <c r="C10" s="73" t="s">
        <v>7</v>
      </c>
      <c r="D10" s="74">
        <v>8</v>
      </c>
      <c r="E10" s="15"/>
      <c r="F10" s="30">
        <f>ROUND(D10*E10,2)</f>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row>
    <row r="11" spans="1:186" ht="30" customHeight="1" thickBot="1" x14ac:dyDescent="0.25">
      <c r="A11" s="68" t="s">
        <v>422</v>
      </c>
      <c r="B11" s="69"/>
      <c r="C11" s="405" t="s">
        <v>523</v>
      </c>
      <c r="D11" s="405"/>
      <c r="E11" s="413"/>
      <c r="F11" s="70"/>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row>
    <row r="12" spans="1:186" s="77" customFormat="1" ht="14.25" customHeight="1" thickBot="1" x14ac:dyDescent="0.25">
      <c r="A12" s="71"/>
      <c r="B12" s="72"/>
      <c r="C12" s="73" t="s">
        <v>7</v>
      </c>
      <c r="D12" s="74">
        <v>49</v>
      </c>
      <c r="E12" s="15"/>
      <c r="F12" s="30">
        <f>ROUND(D12*E12,2)</f>
        <v>0</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row>
    <row r="13" spans="1:186" s="77" customFormat="1" ht="27.75" customHeight="1" thickBot="1" x14ac:dyDescent="0.25">
      <c r="A13" s="68" t="s">
        <v>416</v>
      </c>
      <c r="B13" s="69"/>
      <c r="C13" s="405" t="s">
        <v>370</v>
      </c>
      <c r="D13" s="405"/>
      <c r="E13" s="405"/>
      <c r="F13" s="70"/>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row>
    <row r="14" spans="1:186" s="77" customFormat="1" ht="13.5" thickBot="1" x14ac:dyDescent="0.25">
      <c r="A14" s="71"/>
      <c r="B14" s="72"/>
      <c r="C14" s="73" t="s">
        <v>7</v>
      </c>
      <c r="D14" s="74">
        <v>10</v>
      </c>
      <c r="E14" s="15"/>
      <c r="F14" s="30">
        <f>ROUND(D14*E14,2)</f>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row>
    <row r="15" spans="1:186" ht="28.5" customHeight="1" thickBot="1" x14ac:dyDescent="0.25">
      <c r="A15" s="68" t="s">
        <v>163</v>
      </c>
      <c r="B15" s="69"/>
      <c r="C15" s="405" t="s">
        <v>164</v>
      </c>
      <c r="D15" s="405"/>
      <c r="E15" s="405"/>
      <c r="F15" s="70"/>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row>
    <row r="16" spans="1:186" ht="15" customHeight="1" thickBot="1" x14ac:dyDescent="0.25">
      <c r="A16" s="71"/>
      <c r="B16" s="72"/>
      <c r="C16" s="73" t="s">
        <v>165</v>
      </c>
      <c r="D16" s="74">
        <v>75</v>
      </c>
      <c r="E16" s="15"/>
      <c r="F16" s="30">
        <f>ROUND(D16*E16,2)</f>
        <v>0</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row>
    <row r="17" spans="1:186" ht="27.75" customHeight="1" thickBot="1" x14ac:dyDescent="0.25">
      <c r="A17" s="78" t="s">
        <v>424</v>
      </c>
      <c r="B17" s="69"/>
      <c r="C17" s="405" t="s">
        <v>166</v>
      </c>
      <c r="D17" s="405"/>
      <c r="E17" s="405"/>
      <c r="F17" s="70"/>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row>
    <row r="18" spans="1:186" ht="14.25" customHeight="1" thickBot="1" x14ac:dyDescent="0.25">
      <c r="A18" s="71"/>
      <c r="B18" s="72"/>
      <c r="C18" s="73" t="s">
        <v>167</v>
      </c>
      <c r="D18" s="74">
        <v>4</v>
      </c>
      <c r="E18" s="15"/>
      <c r="F18" s="30">
        <f>ROUND(D18*E18,2)</f>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row>
    <row r="19" spans="1:186" ht="18" customHeight="1" thickBot="1" x14ac:dyDescent="0.25">
      <c r="A19" s="60" t="s">
        <v>168</v>
      </c>
      <c r="B19" s="61"/>
      <c r="C19" s="434" t="s">
        <v>169</v>
      </c>
      <c r="D19" s="435"/>
      <c r="E19" s="62"/>
      <c r="F19" s="63"/>
      <c r="G19" s="79"/>
      <c r="H19" s="80"/>
      <c r="I19" s="81"/>
      <c r="J19" s="82"/>
      <c r="K19" s="83"/>
      <c r="L19" s="84"/>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row>
    <row r="20" spans="1:186" ht="27" customHeight="1" thickBot="1" x14ac:dyDescent="0.25">
      <c r="A20" s="85" t="s">
        <v>426</v>
      </c>
      <c r="B20" s="69"/>
      <c r="C20" s="405" t="s">
        <v>425</v>
      </c>
      <c r="D20" s="405"/>
      <c r="E20" s="405"/>
      <c r="F20" s="8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row>
    <row r="21" spans="1:186" ht="14.25" customHeight="1" thickBot="1" x14ac:dyDescent="0.25">
      <c r="A21" s="71"/>
      <c r="B21" s="87"/>
      <c r="C21" s="73" t="s">
        <v>170</v>
      </c>
      <c r="D21" s="74">
        <v>152</v>
      </c>
      <c r="E21" s="15"/>
      <c r="F21" s="30">
        <f>ROUND(D21*E21,2)</f>
        <v>0</v>
      </c>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row>
    <row r="22" spans="1:186" ht="25.5" customHeight="1" thickBot="1" x14ac:dyDescent="0.25">
      <c r="A22" s="85" t="s">
        <v>427</v>
      </c>
      <c r="B22" s="69"/>
      <c r="C22" s="405" t="s">
        <v>428</v>
      </c>
      <c r="D22" s="405"/>
      <c r="E22" s="405"/>
      <c r="F22" s="8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row>
    <row r="23" spans="1:186" ht="14.25" customHeight="1" thickBot="1" x14ac:dyDescent="0.25">
      <c r="A23" s="71"/>
      <c r="B23" s="87"/>
      <c r="C23" s="73" t="s">
        <v>170</v>
      </c>
      <c r="D23" s="74">
        <v>1200</v>
      </c>
      <c r="E23" s="15"/>
      <c r="F23" s="30">
        <f>ROUND(D23*E23,2)</f>
        <v>0</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row>
    <row r="24" spans="1:186" ht="25.5" customHeight="1" thickBot="1" x14ac:dyDescent="0.25">
      <c r="A24" s="60" t="s">
        <v>171</v>
      </c>
      <c r="B24" s="61"/>
      <c r="C24" s="406" t="s">
        <v>172</v>
      </c>
      <c r="D24" s="407"/>
      <c r="E24" s="88"/>
      <c r="F24" s="63"/>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row>
    <row r="25" spans="1:186" ht="25.5" customHeight="1" thickBot="1" x14ac:dyDescent="0.25">
      <c r="A25" s="68" t="s">
        <v>173</v>
      </c>
      <c r="B25" s="69"/>
      <c r="C25" s="405" t="s">
        <v>429</v>
      </c>
      <c r="D25" s="405"/>
      <c r="E25" s="405"/>
      <c r="F25" s="8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row>
    <row r="26" spans="1:186" ht="15.75" customHeight="1" thickBot="1" x14ac:dyDescent="0.25">
      <c r="A26" s="71"/>
      <c r="B26" s="87"/>
      <c r="C26" s="73" t="s">
        <v>174</v>
      </c>
      <c r="D26" s="74">
        <v>92</v>
      </c>
      <c r="E26" s="15"/>
      <c r="F26" s="30">
        <f>ROUND(D26*E26,2)</f>
        <v>0</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row>
    <row r="27" spans="1:186" ht="27.75" customHeight="1" thickBot="1" x14ac:dyDescent="0.25">
      <c r="A27" s="78" t="s">
        <v>431</v>
      </c>
      <c r="B27" s="69"/>
      <c r="C27" s="405" t="s">
        <v>430</v>
      </c>
      <c r="D27" s="405"/>
      <c r="E27" s="405"/>
      <c r="F27" s="8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row>
    <row r="28" spans="1:186" ht="15.75" customHeight="1" thickBot="1" x14ac:dyDescent="0.25">
      <c r="A28" s="71"/>
      <c r="B28" s="87"/>
      <c r="C28" s="73" t="s">
        <v>175</v>
      </c>
      <c r="D28" s="74">
        <v>1</v>
      </c>
      <c r="E28" s="15"/>
      <c r="F28" s="30">
        <f>ROUND(D28*E28,2)</f>
        <v>0</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row>
    <row r="29" spans="1:186" ht="15.75" customHeight="1" thickBot="1" x14ac:dyDescent="0.25">
      <c r="A29" s="89" t="s">
        <v>176</v>
      </c>
      <c r="B29" s="90"/>
      <c r="C29" s="440" t="s">
        <v>177</v>
      </c>
      <c r="D29" s="440"/>
      <c r="E29" s="440"/>
      <c r="F29" s="91"/>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row>
    <row r="30" spans="1:186" ht="55.5" customHeight="1" x14ac:dyDescent="0.2">
      <c r="A30" s="92" t="s">
        <v>178</v>
      </c>
      <c r="B30" s="93"/>
      <c r="C30" s="413" t="s">
        <v>492</v>
      </c>
      <c r="D30" s="413"/>
      <c r="E30" s="413"/>
      <c r="F30" s="94"/>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row>
    <row r="31" spans="1:186" ht="14.25" customHeight="1" thickBot="1" x14ac:dyDescent="0.25">
      <c r="A31" s="95"/>
      <c r="B31" s="96"/>
      <c r="C31" s="403" t="s">
        <v>371</v>
      </c>
      <c r="D31" s="403"/>
      <c r="E31" s="403"/>
      <c r="F31" s="97"/>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row>
    <row r="32" spans="1:186" ht="14.25" customHeight="1" thickBot="1" x14ac:dyDescent="0.25">
      <c r="A32" s="71"/>
      <c r="B32" s="87"/>
      <c r="C32" s="73" t="s">
        <v>179</v>
      </c>
      <c r="D32" s="74">
        <v>240</v>
      </c>
      <c r="E32" s="15"/>
      <c r="F32" s="30">
        <f>ROUND(D32*E32,2)</f>
        <v>0</v>
      </c>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row>
    <row r="33" spans="1:186" ht="27.75" customHeight="1" thickBot="1" x14ac:dyDescent="0.25">
      <c r="A33" s="68" t="s">
        <v>180</v>
      </c>
      <c r="B33" s="69"/>
      <c r="C33" s="405" t="s">
        <v>432</v>
      </c>
      <c r="D33" s="405"/>
      <c r="E33" s="405"/>
      <c r="F33" s="8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row>
    <row r="34" spans="1:186" ht="14.25" customHeight="1" thickBot="1" x14ac:dyDescent="0.25">
      <c r="A34" s="71"/>
      <c r="B34" s="87"/>
      <c r="C34" s="73" t="s">
        <v>128</v>
      </c>
      <c r="D34" s="74">
        <v>96</v>
      </c>
      <c r="E34" s="15"/>
      <c r="F34" s="30">
        <f>ROUND(D34*E34,2)</f>
        <v>0</v>
      </c>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row>
    <row r="35" spans="1:186" ht="13.5" customHeight="1" thickBot="1" x14ac:dyDescent="0.25">
      <c r="A35" s="60" t="s">
        <v>181</v>
      </c>
      <c r="B35" s="98"/>
      <c r="C35" s="98" t="s">
        <v>182</v>
      </c>
      <c r="D35" s="98"/>
      <c r="E35" s="98"/>
      <c r="F35" s="99"/>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row>
    <row r="36" spans="1:186" s="100" customFormat="1" ht="14.25" customHeight="1" thickBot="1" x14ac:dyDescent="0.25">
      <c r="A36" s="60" t="s">
        <v>183</v>
      </c>
      <c r="B36" s="98"/>
      <c r="C36" s="98" t="s">
        <v>184</v>
      </c>
      <c r="D36" s="98"/>
      <c r="E36" s="98"/>
      <c r="F36" s="99"/>
      <c r="G36" s="56"/>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row>
    <row r="37" spans="1:186" ht="39.75" customHeight="1" thickBot="1" x14ac:dyDescent="0.25">
      <c r="A37" s="78" t="s">
        <v>433</v>
      </c>
      <c r="B37" s="69"/>
      <c r="C37" s="405" t="s">
        <v>525</v>
      </c>
      <c r="D37" s="405"/>
      <c r="E37" s="405"/>
      <c r="F37" s="86"/>
      <c r="G37" s="75"/>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row>
    <row r="38" spans="1:186" s="76" customFormat="1" ht="12.75" customHeight="1" thickBot="1" x14ac:dyDescent="0.25">
      <c r="A38" s="101"/>
      <c r="B38" s="87"/>
      <c r="C38" s="13" t="s">
        <v>7</v>
      </c>
      <c r="D38" s="14">
        <v>1</v>
      </c>
      <c r="E38" s="55">
        <v>18000</v>
      </c>
      <c r="F38" s="35">
        <f>ROUND(D38*E38,2)</f>
        <v>18000</v>
      </c>
      <c r="G38" s="56"/>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row>
    <row r="39" spans="1:186" s="56" customFormat="1" ht="27" customHeight="1" thickBot="1" x14ac:dyDescent="0.25">
      <c r="A39" s="78" t="s">
        <v>436</v>
      </c>
      <c r="B39" s="69"/>
      <c r="C39" s="405" t="s">
        <v>437</v>
      </c>
      <c r="D39" s="405"/>
      <c r="E39" s="405"/>
      <c r="F39" s="86"/>
    </row>
    <row r="40" spans="1:186" s="56" customFormat="1" ht="15" customHeight="1" thickBot="1" x14ac:dyDescent="0.25">
      <c r="A40" s="71"/>
      <c r="B40" s="87"/>
      <c r="C40" s="73" t="s">
        <v>7</v>
      </c>
      <c r="D40" s="74">
        <v>1</v>
      </c>
      <c r="E40" s="15"/>
      <c r="F40" s="35">
        <f>ROUND(D40*E40,2)</f>
        <v>0</v>
      </c>
    </row>
    <row r="41" spans="1:186" s="56" customFormat="1" ht="15" customHeight="1" thickBot="1" x14ac:dyDescent="0.25">
      <c r="A41" s="60" t="s">
        <v>185</v>
      </c>
      <c r="B41" s="98"/>
      <c r="C41" s="98" t="s">
        <v>186</v>
      </c>
      <c r="D41" s="98"/>
      <c r="E41" s="98"/>
      <c r="F41" s="99"/>
    </row>
    <row r="42" spans="1:186" s="77" customFormat="1" ht="14.25" customHeight="1" thickBot="1" x14ac:dyDescent="0.25">
      <c r="A42" s="68" t="s">
        <v>187</v>
      </c>
      <c r="B42" s="69"/>
      <c r="C42" s="405" t="s">
        <v>188</v>
      </c>
      <c r="D42" s="405"/>
      <c r="E42" s="405"/>
      <c r="F42" s="70"/>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row>
    <row r="43" spans="1:186" s="56" customFormat="1" ht="16.5" customHeight="1" thickBot="1" x14ac:dyDescent="0.25">
      <c r="A43" s="71"/>
      <c r="B43" s="87"/>
      <c r="C43" s="73" t="s">
        <v>21</v>
      </c>
      <c r="D43" s="74">
        <v>90</v>
      </c>
      <c r="E43" s="15"/>
      <c r="F43" s="35">
        <f>ROUND(D43*E43,2)</f>
        <v>0</v>
      </c>
    </row>
    <row r="44" spans="1:186" s="75" customFormat="1" ht="14.25" customHeight="1" thickBot="1" x14ac:dyDescent="0.25">
      <c r="A44" s="60" t="s">
        <v>189</v>
      </c>
      <c r="B44" s="98"/>
      <c r="C44" s="98" t="s">
        <v>186</v>
      </c>
      <c r="D44" s="98"/>
      <c r="E44" s="98"/>
      <c r="F44" s="99"/>
      <c r="G44" s="56"/>
    </row>
    <row r="45" spans="1:186" ht="39.75" customHeight="1" thickBot="1" x14ac:dyDescent="0.25">
      <c r="A45" s="68" t="s">
        <v>190</v>
      </c>
      <c r="B45" s="102"/>
      <c r="C45" s="414" t="s">
        <v>434</v>
      </c>
      <c r="D45" s="405"/>
      <c r="E45" s="405"/>
      <c r="F45" s="103"/>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row>
    <row r="46" spans="1:186" s="77" customFormat="1" ht="16.5" customHeight="1" thickBot="1" x14ac:dyDescent="0.25">
      <c r="A46" s="71"/>
      <c r="B46" s="72"/>
      <c r="C46" s="73" t="s">
        <v>7</v>
      </c>
      <c r="D46" s="74">
        <v>1</v>
      </c>
      <c r="E46" s="15"/>
      <c r="F46" s="35">
        <f>ROUND(D46*E46,2)</f>
        <v>0</v>
      </c>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row>
    <row r="47" spans="1:186" ht="26.25" customHeight="1" thickBot="1" x14ac:dyDescent="0.25">
      <c r="A47" s="29" t="s">
        <v>191</v>
      </c>
      <c r="B47" s="102"/>
      <c r="C47" s="426" t="s">
        <v>435</v>
      </c>
      <c r="D47" s="426"/>
      <c r="E47" s="426"/>
      <c r="F47" s="104"/>
      <c r="G47" s="75"/>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row>
    <row r="48" spans="1:186" ht="14.25" customHeight="1" thickBot="1" x14ac:dyDescent="0.25">
      <c r="A48" s="71"/>
      <c r="B48" s="72"/>
      <c r="C48" s="73" t="s">
        <v>89</v>
      </c>
      <c r="D48" s="74">
        <v>1</v>
      </c>
      <c r="E48" s="15"/>
      <c r="F48" s="35">
        <f>ROUND(D48*E48,2)</f>
        <v>0</v>
      </c>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row>
    <row r="49" spans="1:186" ht="15" customHeight="1" x14ac:dyDescent="0.2">
      <c r="A49" s="105" t="s">
        <v>192</v>
      </c>
      <c r="B49" s="106"/>
      <c r="C49" s="106" t="s">
        <v>193</v>
      </c>
      <c r="D49" s="106"/>
      <c r="E49" s="106"/>
      <c r="F49" s="107"/>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row>
    <row r="50" spans="1:186" ht="14.25" customHeight="1" thickBot="1" x14ac:dyDescent="0.25">
      <c r="A50" s="108"/>
      <c r="B50" s="109"/>
      <c r="C50" s="441" t="s">
        <v>194</v>
      </c>
      <c r="D50" s="442"/>
      <c r="E50" s="110"/>
      <c r="F50" s="111">
        <f>SUM(F3:F49)</f>
        <v>18000</v>
      </c>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row>
    <row r="51" spans="1:186" ht="14.25" customHeight="1" thickBot="1" x14ac:dyDescent="0.25">
      <c r="A51" s="60" t="s">
        <v>195</v>
      </c>
      <c r="B51" s="61"/>
      <c r="C51" s="406" t="s">
        <v>196</v>
      </c>
      <c r="D51" s="407"/>
      <c r="E51" s="62"/>
      <c r="F51" s="63"/>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row>
    <row r="52" spans="1:186" s="56" customFormat="1" ht="14.25" customHeight="1" thickBot="1" x14ac:dyDescent="0.25">
      <c r="A52" s="60" t="s">
        <v>107</v>
      </c>
      <c r="B52" s="61"/>
      <c r="C52" s="406" t="s">
        <v>16</v>
      </c>
      <c r="D52" s="407"/>
      <c r="E52" s="62"/>
      <c r="F52" s="63"/>
    </row>
    <row r="53" spans="1:186" ht="79.5" customHeight="1" thickBot="1" x14ac:dyDescent="0.25">
      <c r="A53" s="29" t="s">
        <v>197</v>
      </c>
      <c r="B53" s="112" t="s">
        <v>198</v>
      </c>
      <c r="C53" s="405" t="s">
        <v>457</v>
      </c>
      <c r="D53" s="405"/>
      <c r="E53" s="405"/>
      <c r="F53" s="8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row>
    <row r="54" spans="1:186" s="76" customFormat="1" ht="17.25" customHeight="1" thickBot="1" x14ac:dyDescent="0.25">
      <c r="A54" s="71"/>
      <c r="B54" s="87"/>
      <c r="C54" s="73" t="s">
        <v>199</v>
      </c>
      <c r="D54" s="74">
        <v>242</v>
      </c>
      <c r="E54" s="15"/>
      <c r="F54" s="35">
        <f>ROUND(D54*E54,2)</f>
        <v>0</v>
      </c>
      <c r="G54" s="56"/>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row>
    <row r="55" spans="1:186" ht="30" customHeight="1" thickBot="1" x14ac:dyDescent="0.25">
      <c r="A55" s="113" t="s">
        <v>450</v>
      </c>
      <c r="B55" s="114"/>
      <c r="C55" s="405" t="s">
        <v>449</v>
      </c>
      <c r="D55" s="405"/>
      <c r="E55" s="405"/>
      <c r="F55" s="115"/>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row>
    <row r="56" spans="1:186" ht="17.25" customHeight="1" thickBot="1" x14ac:dyDescent="0.25">
      <c r="A56" s="71"/>
      <c r="B56" s="87"/>
      <c r="C56" s="73" t="s">
        <v>247</v>
      </c>
      <c r="D56" s="74">
        <v>205</v>
      </c>
      <c r="E56" s="15"/>
      <c r="F56" s="35">
        <f>ROUND(D56*E56,2)</f>
        <v>0</v>
      </c>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row>
    <row r="57" spans="1:186" ht="27.75" customHeight="1" x14ac:dyDescent="0.2">
      <c r="A57" s="116" t="s">
        <v>200</v>
      </c>
      <c r="B57" s="117" t="s">
        <v>198</v>
      </c>
      <c r="C57" s="411" t="s">
        <v>442</v>
      </c>
      <c r="D57" s="411"/>
      <c r="E57" s="411"/>
      <c r="F57" s="94"/>
      <c r="G57" s="75"/>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row>
    <row r="58" spans="1:186" ht="14.25" customHeight="1" thickBot="1" x14ac:dyDescent="0.25">
      <c r="A58" s="118"/>
      <c r="B58" s="96"/>
      <c r="C58" s="403" t="s">
        <v>441</v>
      </c>
      <c r="D58" s="403"/>
      <c r="E58" s="403"/>
      <c r="F58" s="119"/>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row>
    <row r="59" spans="1:186" ht="18" customHeight="1" thickBot="1" x14ac:dyDescent="0.25">
      <c r="A59" s="71"/>
      <c r="B59" s="87"/>
      <c r="C59" s="73" t="s">
        <v>199</v>
      </c>
      <c r="D59" s="74">
        <v>612</v>
      </c>
      <c r="E59" s="15"/>
      <c r="F59" s="35">
        <f>ROUND(D59*E59,2)</f>
        <v>0</v>
      </c>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row>
    <row r="60" spans="1:186" ht="30.75" customHeight="1" x14ac:dyDescent="0.2">
      <c r="A60" s="116" t="s">
        <v>201</v>
      </c>
      <c r="B60" s="117" t="s">
        <v>198</v>
      </c>
      <c r="C60" s="413" t="s">
        <v>202</v>
      </c>
      <c r="D60" s="413"/>
      <c r="E60" s="413"/>
      <c r="F60" s="94"/>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row>
    <row r="61" spans="1:186" ht="15" customHeight="1" thickBot="1" x14ac:dyDescent="0.25">
      <c r="A61" s="118"/>
      <c r="B61" s="96"/>
      <c r="C61" s="420" t="s">
        <v>203</v>
      </c>
      <c r="D61" s="420"/>
      <c r="E61" s="120"/>
      <c r="F61" s="121"/>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row>
    <row r="62" spans="1:186" ht="15.75" customHeight="1" thickBot="1" x14ac:dyDescent="0.25">
      <c r="A62" s="71"/>
      <c r="B62" s="87"/>
      <c r="C62" s="73" t="s">
        <v>199</v>
      </c>
      <c r="D62" s="74">
        <v>270</v>
      </c>
      <c r="E62" s="15"/>
      <c r="F62" s="35">
        <f>ROUND(D62*E62,2)</f>
        <v>0</v>
      </c>
      <c r="G62" s="122"/>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row>
    <row r="63" spans="1:186" ht="45.75" customHeight="1" x14ac:dyDescent="0.2">
      <c r="A63" s="92" t="s">
        <v>204</v>
      </c>
      <c r="B63" s="93"/>
      <c r="C63" s="428" t="s">
        <v>440</v>
      </c>
      <c r="D63" s="428"/>
      <c r="E63" s="428"/>
      <c r="F63" s="123"/>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c r="FT63" s="56"/>
      <c r="FU63" s="56"/>
      <c r="FV63" s="56"/>
      <c r="FW63" s="56"/>
      <c r="FX63" s="56"/>
      <c r="FY63" s="56"/>
      <c r="FZ63" s="56"/>
      <c r="GA63" s="56"/>
      <c r="GB63" s="56"/>
      <c r="GC63" s="56"/>
      <c r="GD63" s="56"/>
    </row>
    <row r="64" spans="1:186" s="76" customFormat="1" ht="15.75" customHeight="1" x14ac:dyDescent="0.2">
      <c r="A64" s="124"/>
      <c r="B64" s="125"/>
      <c r="C64" s="427" t="s">
        <v>438</v>
      </c>
      <c r="D64" s="427"/>
      <c r="E64" s="126"/>
      <c r="F64" s="127"/>
      <c r="G64" s="56"/>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c r="EX64" s="75"/>
      <c r="EY64" s="75"/>
      <c r="EZ64" s="75"/>
      <c r="FA64" s="75"/>
      <c r="FB64" s="75"/>
      <c r="FC64" s="75"/>
      <c r="FD64" s="75"/>
      <c r="FE64" s="75"/>
      <c r="FF64" s="75"/>
      <c r="FG64" s="75"/>
      <c r="FH64" s="75"/>
      <c r="FI64" s="75"/>
      <c r="FJ64" s="75"/>
      <c r="FK64" s="75"/>
      <c r="FL64" s="75"/>
      <c r="FM64" s="75"/>
      <c r="FN64" s="75"/>
      <c r="FO64" s="75"/>
      <c r="FP64" s="75"/>
      <c r="FQ64" s="75"/>
      <c r="FR64" s="75"/>
      <c r="FS64" s="75"/>
      <c r="FT64" s="75"/>
      <c r="FU64" s="75"/>
      <c r="FV64" s="75"/>
      <c r="FW64" s="75"/>
      <c r="FX64" s="75"/>
      <c r="FY64" s="75"/>
      <c r="FZ64" s="75"/>
      <c r="GA64" s="75"/>
      <c r="GB64" s="75"/>
      <c r="GC64" s="75"/>
      <c r="GD64" s="75"/>
    </row>
    <row r="65" spans="1:186" ht="18" customHeight="1" thickBot="1" x14ac:dyDescent="0.25">
      <c r="A65" s="95"/>
      <c r="B65" s="96"/>
      <c r="C65" s="128" t="s">
        <v>439</v>
      </c>
      <c r="D65" s="128"/>
      <c r="E65" s="129"/>
      <c r="F65" s="130"/>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row>
    <row r="66" spans="1:186" ht="16.5" customHeight="1" thickBot="1" x14ac:dyDescent="0.25">
      <c r="A66" s="71"/>
      <c r="B66" s="87"/>
      <c r="C66" s="73" t="s">
        <v>205</v>
      </c>
      <c r="D66" s="74">
        <v>372</v>
      </c>
      <c r="E66" s="15"/>
      <c r="F66" s="35">
        <f>ROUND(D66*E66,2)</f>
        <v>0</v>
      </c>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row>
    <row r="67" spans="1:186" s="56" customFormat="1" ht="14.25" customHeight="1" x14ac:dyDescent="0.2">
      <c r="A67" s="116" t="s">
        <v>204</v>
      </c>
      <c r="B67" s="117" t="s">
        <v>198</v>
      </c>
      <c r="C67" s="413" t="s">
        <v>455</v>
      </c>
      <c r="D67" s="413"/>
      <c r="E67" s="413"/>
      <c r="F67" s="94"/>
    </row>
    <row r="68" spans="1:186" ht="44.25" customHeight="1" thickBot="1" x14ac:dyDescent="0.25">
      <c r="A68" s="118"/>
      <c r="B68" s="96"/>
      <c r="C68" s="403" t="s">
        <v>372</v>
      </c>
      <c r="D68" s="403"/>
      <c r="E68" s="403"/>
      <c r="F68" s="121"/>
      <c r="G68" s="122"/>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row>
    <row r="69" spans="1:186" ht="16.5" customHeight="1" thickBot="1" x14ac:dyDescent="0.25">
      <c r="A69" s="71"/>
      <c r="B69" s="87"/>
      <c r="C69" s="73" t="s">
        <v>199</v>
      </c>
      <c r="D69" s="74">
        <v>177.2</v>
      </c>
      <c r="E69" s="15"/>
      <c r="F69" s="35">
        <f>ROUND(D69*E69,2)</f>
        <v>0</v>
      </c>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row>
    <row r="70" spans="1:186" s="56" customFormat="1" ht="65.25" customHeight="1" x14ac:dyDescent="0.2">
      <c r="A70" s="131" t="s">
        <v>206</v>
      </c>
      <c r="B70" s="117" t="s">
        <v>198</v>
      </c>
      <c r="C70" s="413" t="s">
        <v>373</v>
      </c>
      <c r="D70" s="413"/>
      <c r="E70" s="413"/>
      <c r="F70" s="94"/>
    </row>
    <row r="71" spans="1:186" ht="15.75" customHeight="1" thickBot="1" x14ac:dyDescent="0.25">
      <c r="A71" s="118"/>
      <c r="B71" s="96"/>
      <c r="C71" s="403" t="s">
        <v>417</v>
      </c>
      <c r="D71" s="403"/>
      <c r="E71" s="403"/>
      <c r="F71" s="121"/>
      <c r="G71" s="56"/>
      <c r="H71" s="122"/>
      <c r="I71" s="122"/>
      <c r="J71" s="122"/>
      <c r="K71" s="56"/>
      <c r="L71" s="56"/>
      <c r="M71" s="56"/>
      <c r="N71" s="122"/>
      <c r="O71" s="122"/>
      <c r="P71" s="122"/>
      <c r="Q71" s="122"/>
      <c r="R71" s="122"/>
      <c r="S71" s="122"/>
      <c r="T71" s="122"/>
      <c r="U71" s="122"/>
      <c r="V71" s="122"/>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row>
    <row r="72" spans="1:186" s="132" customFormat="1" ht="19.5" customHeight="1" thickBot="1" x14ac:dyDescent="0.25">
      <c r="A72" s="71"/>
      <c r="B72" s="87"/>
      <c r="C72" s="73" t="s">
        <v>199</v>
      </c>
      <c r="D72" s="74">
        <v>809.4</v>
      </c>
      <c r="E72" s="15"/>
      <c r="F72" s="35">
        <f>ROUND(D72*E72,2)</f>
        <v>0</v>
      </c>
      <c r="G72" s="56"/>
      <c r="H72" s="56"/>
      <c r="I72" s="56"/>
      <c r="J72" s="56"/>
      <c r="K72" s="122"/>
      <c r="L72" s="122"/>
      <c r="M72" s="122"/>
      <c r="N72" s="56"/>
      <c r="O72" s="56"/>
      <c r="P72" s="56"/>
      <c r="Q72" s="56"/>
      <c r="R72" s="56"/>
      <c r="S72" s="56"/>
      <c r="T72" s="56"/>
      <c r="U72" s="56"/>
      <c r="V72" s="56"/>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c r="CJ72" s="122"/>
      <c r="CK72" s="122"/>
      <c r="CL72" s="122"/>
      <c r="CM72" s="122"/>
      <c r="CN72" s="122"/>
      <c r="CO72" s="122"/>
      <c r="CP72" s="122"/>
      <c r="CQ72" s="122"/>
      <c r="CR72" s="122"/>
      <c r="CS72" s="122"/>
      <c r="CT72" s="122"/>
      <c r="CU72" s="122"/>
      <c r="CV72" s="122"/>
      <c r="CW72" s="122"/>
      <c r="CX72" s="122"/>
      <c r="CY72" s="122"/>
      <c r="CZ72" s="122"/>
      <c r="DA72" s="122"/>
      <c r="DB72" s="122"/>
      <c r="DC72" s="122"/>
      <c r="DD72" s="122"/>
      <c r="DE72" s="122"/>
      <c r="DF72" s="122"/>
      <c r="DG72" s="122"/>
      <c r="DH72" s="122"/>
      <c r="DI72" s="122"/>
      <c r="DJ72" s="122"/>
      <c r="DK72" s="122"/>
      <c r="DL72" s="122"/>
      <c r="DM72" s="122"/>
      <c r="DN72" s="122"/>
      <c r="DO72" s="122"/>
      <c r="DP72" s="122"/>
      <c r="DQ72" s="122"/>
      <c r="DR72" s="122"/>
      <c r="DS72" s="122"/>
      <c r="DT72" s="122"/>
      <c r="DU72" s="122"/>
      <c r="DV72" s="122"/>
      <c r="DW72" s="122"/>
      <c r="DX72" s="122"/>
      <c r="DY72" s="122"/>
      <c r="DZ72" s="122"/>
      <c r="EA72" s="122"/>
      <c r="EB72" s="122"/>
      <c r="EC72" s="122"/>
      <c r="ED72" s="122"/>
      <c r="EE72" s="122"/>
      <c r="EF72" s="122"/>
      <c r="EG72" s="122"/>
      <c r="EH72" s="122"/>
      <c r="EI72" s="122"/>
      <c r="EJ72" s="122"/>
      <c r="EK72" s="122"/>
      <c r="EL72" s="122"/>
      <c r="EM72" s="122"/>
      <c r="EN72" s="122"/>
      <c r="EO72" s="122"/>
      <c r="EP72" s="122"/>
      <c r="EQ72" s="122"/>
      <c r="ER72" s="122"/>
      <c r="ES72" s="122"/>
      <c r="ET72" s="122"/>
      <c r="EU72" s="122"/>
      <c r="EV72" s="122"/>
      <c r="EW72" s="122"/>
      <c r="EX72" s="122"/>
      <c r="EY72" s="122"/>
      <c r="EZ72" s="122"/>
      <c r="FA72" s="122"/>
      <c r="FB72" s="122"/>
      <c r="FC72" s="122"/>
      <c r="FD72" s="122"/>
      <c r="FE72" s="122"/>
      <c r="FF72" s="122"/>
      <c r="FG72" s="122"/>
      <c r="FH72" s="122"/>
      <c r="FI72" s="122"/>
      <c r="FJ72" s="122"/>
      <c r="FK72" s="122"/>
      <c r="FL72" s="122"/>
      <c r="FM72" s="122"/>
      <c r="FN72" s="122"/>
      <c r="FO72" s="122"/>
      <c r="FP72" s="122"/>
      <c r="FQ72" s="122"/>
      <c r="FR72" s="122"/>
      <c r="FS72" s="122"/>
      <c r="FT72" s="122"/>
      <c r="FU72" s="122"/>
      <c r="FV72" s="122"/>
      <c r="FW72" s="122"/>
      <c r="FX72" s="122"/>
      <c r="FY72" s="122"/>
      <c r="FZ72" s="122"/>
      <c r="GA72" s="122"/>
      <c r="GB72" s="122"/>
      <c r="GC72" s="122"/>
      <c r="GD72" s="122"/>
    </row>
    <row r="73" spans="1:186" s="77" customFormat="1" ht="18.75" customHeight="1" x14ac:dyDescent="0.2">
      <c r="A73" s="116" t="s">
        <v>207</v>
      </c>
      <c r="B73" s="117" t="s">
        <v>198</v>
      </c>
      <c r="C73" s="413" t="s">
        <v>374</v>
      </c>
      <c r="D73" s="413"/>
      <c r="E73" s="413"/>
      <c r="F73" s="94"/>
      <c r="G73" s="56"/>
      <c r="H73" s="122"/>
      <c r="I73" s="122"/>
      <c r="J73" s="122"/>
      <c r="K73" s="56"/>
      <c r="L73" s="56"/>
      <c r="M73" s="56"/>
      <c r="N73" s="122"/>
      <c r="O73" s="122"/>
      <c r="P73" s="122"/>
      <c r="Q73" s="122"/>
      <c r="R73" s="122"/>
      <c r="S73" s="122"/>
      <c r="T73" s="122"/>
      <c r="U73" s="122"/>
      <c r="V73" s="122"/>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row>
    <row r="74" spans="1:186" s="132" customFormat="1" ht="15" customHeight="1" thickBot="1" x14ac:dyDescent="0.25">
      <c r="A74" s="118"/>
      <c r="B74" s="96"/>
      <c r="C74" s="403" t="s">
        <v>344</v>
      </c>
      <c r="D74" s="403"/>
      <c r="E74" s="120"/>
      <c r="F74" s="121"/>
      <c r="G74" s="122"/>
      <c r="H74" s="56"/>
      <c r="I74" s="56"/>
      <c r="J74" s="56"/>
      <c r="K74" s="122"/>
      <c r="L74" s="122"/>
      <c r="M74" s="122"/>
      <c r="N74" s="56"/>
      <c r="O74" s="56"/>
      <c r="P74" s="56"/>
      <c r="Q74" s="56"/>
      <c r="R74" s="56"/>
      <c r="S74" s="56"/>
      <c r="T74" s="56"/>
      <c r="U74" s="56"/>
      <c r="V74" s="56"/>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122"/>
      <c r="BY74" s="122"/>
      <c r="BZ74" s="122"/>
      <c r="CA74" s="122"/>
      <c r="CB74" s="122"/>
      <c r="CC74" s="122"/>
      <c r="CD74" s="122"/>
      <c r="CE74" s="122"/>
      <c r="CF74" s="122"/>
      <c r="CG74" s="122"/>
      <c r="CH74" s="122"/>
      <c r="CI74" s="122"/>
      <c r="CJ74" s="122"/>
      <c r="CK74" s="122"/>
      <c r="CL74" s="122"/>
      <c r="CM74" s="122"/>
      <c r="CN74" s="122"/>
      <c r="CO74" s="122"/>
      <c r="CP74" s="122"/>
      <c r="CQ74" s="122"/>
      <c r="CR74" s="122"/>
      <c r="CS74" s="122"/>
      <c r="CT74" s="122"/>
      <c r="CU74" s="122"/>
      <c r="CV74" s="122"/>
      <c r="CW74" s="122"/>
      <c r="CX74" s="122"/>
      <c r="CY74" s="122"/>
      <c r="CZ74" s="122"/>
      <c r="DA74" s="122"/>
      <c r="DB74" s="122"/>
      <c r="DC74" s="122"/>
      <c r="DD74" s="122"/>
      <c r="DE74" s="122"/>
      <c r="DF74" s="122"/>
      <c r="DG74" s="122"/>
      <c r="DH74" s="122"/>
      <c r="DI74" s="122"/>
      <c r="DJ74" s="122"/>
      <c r="DK74" s="122"/>
      <c r="DL74" s="122"/>
      <c r="DM74" s="122"/>
      <c r="DN74" s="122"/>
      <c r="DO74" s="122"/>
      <c r="DP74" s="122"/>
      <c r="DQ74" s="122"/>
      <c r="DR74" s="122"/>
      <c r="DS74" s="122"/>
      <c r="DT74" s="122"/>
      <c r="DU74" s="122"/>
      <c r="DV74" s="122"/>
      <c r="DW74" s="122"/>
      <c r="DX74" s="122"/>
      <c r="DY74" s="122"/>
      <c r="DZ74" s="122"/>
      <c r="EA74" s="122"/>
      <c r="EB74" s="122"/>
      <c r="EC74" s="122"/>
      <c r="ED74" s="122"/>
      <c r="EE74" s="122"/>
      <c r="EF74" s="122"/>
      <c r="EG74" s="122"/>
      <c r="EH74" s="122"/>
      <c r="EI74" s="122"/>
      <c r="EJ74" s="122"/>
      <c r="EK74" s="122"/>
      <c r="EL74" s="122"/>
      <c r="EM74" s="122"/>
      <c r="EN74" s="122"/>
      <c r="EO74" s="122"/>
      <c r="EP74" s="122"/>
      <c r="EQ74" s="122"/>
      <c r="ER74" s="122"/>
      <c r="ES74" s="122"/>
      <c r="ET74" s="122"/>
      <c r="EU74" s="122"/>
      <c r="EV74" s="122"/>
      <c r="EW74" s="122"/>
      <c r="EX74" s="122"/>
      <c r="EY74" s="122"/>
      <c r="EZ74" s="122"/>
      <c r="FA74" s="122"/>
      <c r="FB74" s="122"/>
      <c r="FC74" s="122"/>
      <c r="FD74" s="122"/>
      <c r="FE74" s="122"/>
      <c r="FF74" s="122"/>
      <c r="FG74" s="122"/>
      <c r="FH74" s="122"/>
      <c r="FI74" s="122"/>
      <c r="FJ74" s="122"/>
      <c r="FK74" s="122"/>
      <c r="FL74" s="122"/>
      <c r="FM74" s="122"/>
      <c r="FN74" s="122"/>
      <c r="FO74" s="122"/>
      <c r="FP74" s="122"/>
      <c r="FQ74" s="122"/>
      <c r="FR74" s="122"/>
      <c r="FS74" s="122"/>
      <c r="FT74" s="122"/>
      <c r="FU74" s="122"/>
      <c r="FV74" s="122"/>
      <c r="FW74" s="122"/>
      <c r="FX74" s="122"/>
      <c r="FY74" s="122"/>
      <c r="FZ74" s="122"/>
      <c r="GA74" s="122"/>
      <c r="GB74" s="122"/>
      <c r="GC74" s="122"/>
      <c r="GD74" s="122"/>
    </row>
    <row r="75" spans="1:186" s="76" customFormat="1" ht="17.25" customHeight="1" thickBot="1" x14ac:dyDescent="0.25">
      <c r="A75" s="71"/>
      <c r="B75" s="87"/>
      <c r="C75" s="73" t="s">
        <v>199</v>
      </c>
      <c r="D75" s="74">
        <v>12.5</v>
      </c>
      <c r="E75" s="15"/>
      <c r="F75" s="35">
        <f>ROUND(D75*E75,2)</f>
        <v>0</v>
      </c>
      <c r="G75" s="56"/>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row>
    <row r="76" spans="1:186" ht="38.25" customHeight="1" thickBot="1" x14ac:dyDescent="0.25">
      <c r="A76" s="29" t="s">
        <v>208</v>
      </c>
      <c r="B76" s="112" t="s">
        <v>198</v>
      </c>
      <c r="C76" s="405" t="s">
        <v>209</v>
      </c>
      <c r="D76" s="405"/>
      <c r="E76" s="405"/>
      <c r="F76" s="8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row>
    <row r="77" spans="1:186" ht="16.5" customHeight="1" thickBot="1" x14ac:dyDescent="0.25">
      <c r="A77" s="71"/>
      <c r="B77" s="87"/>
      <c r="C77" s="73" t="s">
        <v>199</v>
      </c>
      <c r="D77" s="74">
        <v>15</v>
      </c>
      <c r="E77" s="15"/>
      <c r="F77" s="35">
        <f>ROUND(D77*E77,2)</f>
        <v>0</v>
      </c>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row>
    <row r="78" spans="1:186" s="56" customFormat="1" ht="27.75" customHeight="1" thickBot="1" x14ac:dyDescent="0.25">
      <c r="A78" s="133" t="s">
        <v>208</v>
      </c>
      <c r="B78" s="112" t="s">
        <v>198</v>
      </c>
      <c r="C78" s="405" t="s">
        <v>210</v>
      </c>
      <c r="D78" s="405"/>
      <c r="E78" s="405"/>
      <c r="F78" s="86"/>
    </row>
    <row r="79" spans="1:186" ht="14.25" customHeight="1" thickBot="1" x14ac:dyDescent="0.25">
      <c r="A79" s="71"/>
      <c r="B79" s="87"/>
      <c r="C79" s="73" t="s">
        <v>211</v>
      </c>
      <c r="D79" s="74">
        <v>45</v>
      </c>
      <c r="E79" s="15"/>
      <c r="F79" s="35">
        <f>ROUND(D79*E79,2)</f>
        <v>0</v>
      </c>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row>
    <row r="80" spans="1:186" ht="15" customHeight="1" thickBot="1" x14ac:dyDescent="0.25">
      <c r="A80" s="60" t="s">
        <v>108</v>
      </c>
      <c r="B80" s="61"/>
      <c r="C80" s="406" t="s">
        <v>17</v>
      </c>
      <c r="D80" s="407"/>
      <c r="E80" s="62"/>
      <c r="F80" s="63"/>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row>
    <row r="81" spans="1:186" ht="28.5" customHeight="1" x14ac:dyDescent="0.2">
      <c r="A81" s="116" t="s">
        <v>444</v>
      </c>
      <c r="B81" s="117" t="s">
        <v>198</v>
      </c>
      <c r="C81" s="413" t="s">
        <v>443</v>
      </c>
      <c r="D81" s="413"/>
      <c r="E81" s="413"/>
      <c r="F81" s="134"/>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row>
    <row r="82" spans="1:186" ht="13.5" thickBot="1" x14ac:dyDescent="0.25">
      <c r="A82" s="118"/>
      <c r="B82" s="96"/>
      <c r="C82" s="403" t="s">
        <v>212</v>
      </c>
      <c r="D82" s="403"/>
      <c r="E82" s="403"/>
      <c r="F82" s="135"/>
      <c r="G82" s="56"/>
      <c r="H82" s="122"/>
      <c r="I82" s="122"/>
      <c r="J82" s="122"/>
      <c r="K82" s="56"/>
      <c r="L82" s="56"/>
      <c r="M82" s="56"/>
      <c r="N82" s="122"/>
      <c r="O82" s="122"/>
      <c r="P82" s="122"/>
      <c r="Q82" s="122"/>
      <c r="R82" s="122"/>
      <c r="S82" s="122"/>
      <c r="T82" s="122"/>
      <c r="U82" s="122"/>
      <c r="V82" s="122"/>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row>
    <row r="83" spans="1:186" s="132" customFormat="1" ht="18" customHeight="1" thickBot="1" x14ac:dyDescent="0.25">
      <c r="A83" s="71"/>
      <c r="B83" s="87"/>
      <c r="C83" s="73" t="s">
        <v>213</v>
      </c>
      <c r="D83" s="74">
        <v>495</v>
      </c>
      <c r="E83" s="15"/>
      <c r="F83" s="35">
        <f>ROUND(D83*E83,2)</f>
        <v>0</v>
      </c>
      <c r="G83" s="56"/>
      <c r="H83" s="56"/>
      <c r="I83" s="56"/>
      <c r="J83" s="56"/>
      <c r="K83" s="122"/>
      <c r="L83" s="122"/>
      <c r="M83" s="122"/>
      <c r="N83" s="56"/>
      <c r="O83" s="56"/>
      <c r="P83" s="56"/>
      <c r="Q83" s="56"/>
      <c r="R83" s="56"/>
      <c r="S83" s="56"/>
      <c r="T83" s="56"/>
      <c r="U83" s="56"/>
      <c r="V83" s="56"/>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2"/>
      <c r="FA83" s="122"/>
      <c r="FB83" s="122"/>
      <c r="FC83" s="122"/>
      <c r="FD83" s="122"/>
      <c r="FE83" s="122"/>
      <c r="FF83" s="122"/>
      <c r="FG83" s="122"/>
      <c r="FH83" s="122"/>
      <c r="FI83" s="122"/>
      <c r="FJ83" s="122"/>
      <c r="FK83" s="122"/>
      <c r="FL83" s="122"/>
      <c r="FM83" s="122"/>
      <c r="FN83" s="122"/>
      <c r="FO83" s="122"/>
      <c r="FP83" s="122"/>
      <c r="FQ83" s="122"/>
      <c r="FR83" s="122"/>
      <c r="FS83" s="122"/>
      <c r="FT83" s="122"/>
      <c r="FU83" s="122"/>
      <c r="FV83" s="122"/>
      <c r="FW83" s="122"/>
      <c r="FX83" s="122"/>
      <c r="FY83" s="122"/>
      <c r="FZ83" s="122"/>
      <c r="GA83" s="122"/>
      <c r="GB83" s="122"/>
      <c r="GC83" s="122"/>
      <c r="GD83" s="122"/>
    </row>
    <row r="84" spans="1:186" ht="12" customHeight="1" thickBot="1" x14ac:dyDescent="0.25">
      <c r="A84" s="60" t="s">
        <v>109</v>
      </c>
      <c r="B84" s="61"/>
      <c r="C84" s="406" t="s">
        <v>214</v>
      </c>
      <c r="D84" s="425"/>
      <c r="E84" s="62"/>
      <c r="F84" s="63"/>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c r="FT84" s="56"/>
      <c r="FU84" s="56"/>
      <c r="FV84" s="56"/>
      <c r="FW84" s="56"/>
      <c r="FX84" s="56"/>
      <c r="FY84" s="56"/>
      <c r="FZ84" s="56"/>
      <c r="GA84" s="56"/>
      <c r="GB84" s="56"/>
      <c r="GC84" s="56"/>
      <c r="GD84" s="56"/>
    </row>
    <row r="85" spans="1:186" ht="66" customHeight="1" thickBot="1" x14ac:dyDescent="0.25">
      <c r="A85" s="29" t="s">
        <v>215</v>
      </c>
      <c r="B85" s="114"/>
      <c r="C85" s="426" t="s">
        <v>454</v>
      </c>
      <c r="D85" s="426"/>
      <c r="E85" s="426"/>
      <c r="F85" s="115"/>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row>
    <row r="86" spans="1:186" ht="15" customHeight="1" thickBot="1" x14ac:dyDescent="0.25">
      <c r="A86" s="71"/>
      <c r="B86" s="87"/>
      <c r="C86" s="73" t="s">
        <v>216</v>
      </c>
      <c r="D86" s="74">
        <v>134.4</v>
      </c>
      <c r="E86" s="15"/>
      <c r="F86" s="35">
        <f>ROUND(D86*E86,2)</f>
        <v>0</v>
      </c>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c r="FT86" s="56"/>
      <c r="FU86" s="56"/>
      <c r="FV86" s="56"/>
      <c r="FW86" s="56"/>
      <c r="FX86" s="56"/>
      <c r="FY86" s="56"/>
      <c r="FZ86" s="56"/>
      <c r="GA86" s="56"/>
      <c r="GB86" s="56"/>
      <c r="GC86" s="56"/>
      <c r="GD86" s="56"/>
    </row>
    <row r="87" spans="1:186" s="77" customFormat="1" ht="51.75" customHeight="1" thickBot="1" x14ac:dyDescent="0.25">
      <c r="A87" s="29" t="s">
        <v>446</v>
      </c>
      <c r="B87" s="114"/>
      <c r="C87" s="426" t="s">
        <v>514</v>
      </c>
      <c r="D87" s="426"/>
      <c r="E87" s="426"/>
      <c r="F87" s="115"/>
      <c r="G87" s="122"/>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row>
    <row r="88" spans="1:186" s="77" customFormat="1" ht="15" customHeight="1" thickBot="1" x14ac:dyDescent="0.25">
      <c r="A88" s="71"/>
      <c r="B88" s="87"/>
      <c r="C88" s="73" t="s">
        <v>216</v>
      </c>
      <c r="D88" s="74">
        <v>247.5</v>
      </c>
      <c r="E88" s="15"/>
      <c r="F88" s="35">
        <f>ROUND(D88*E88,2)</f>
        <v>0</v>
      </c>
      <c r="G88" s="56"/>
      <c r="H88" s="122"/>
      <c r="I88" s="122"/>
      <c r="J88" s="122"/>
      <c r="K88" s="56"/>
      <c r="L88" s="56"/>
      <c r="M88" s="56"/>
      <c r="N88" s="122"/>
      <c r="O88" s="122"/>
      <c r="P88" s="122"/>
      <c r="Q88" s="122"/>
      <c r="R88" s="122"/>
      <c r="S88" s="122"/>
      <c r="T88" s="122"/>
      <c r="U88" s="122"/>
      <c r="V88" s="122"/>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c r="FT88" s="56"/>
      <c r="FU88" s="56"/>
      <c r="FV88" s="56"/>
      <c r="FW88" s="56"/>
      <c r="FX88" s="56"/>
      <c r="FY88" s="56"/>
      <c r="FZ88" s="56"/>
      <c r="GA88" s="56"/>
      <c r="GB88" s="56"/>
      <c r="GC88" s="56"/>
      <c r="GD88" s="56"/>
    </row>
    <row r="89" spans="1:186" s="136" customFormat="1" ht="15" customHeight="1" thickBot="1" x14ac:dyDescent="0.25">
      <c r="A89" s="60" t="s">
        <v>110</v>
      </c>
      <c r="B89" s="61"/>
      <c r="C89" s="406" t="s">
        <v>217</v>
      </c>
      <c r="D89" s="407"/>
      <c r="E89" s="62"/>
      <c r="F89" s="63"/>
      <c r="G89" s="56"/>
      <c r="H89" s="56"/>
      <c r="I89" s="56"/>
      <c r="J89" s="56"/>
      <c r="K89" s="122"/>
      <c r="L89" s="122"/>
      <c r="M89" s="122"/>
      <c r="N89" s="56"/>
      <c r="O89" s="56"/>
      <c r="P89" s="56"/>
      <c r="Q89" s="56"/>
      <c r="R89" s="56"/>
      <c r="S89" s="56"/>
      <c r="T89" s="56"/>
      <c r="U89" s="56"/>
      <c r="V89" s="56"/>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122"/>
      <c r="BY89" s="122"/>
      <c r="BZ89" s="122"/>
      <c r="CA89" s="122"/>
      <c r="CB89" s="122"/>
      <c r="CC89" s="122"/>
      <c r="CD89" s="122"/>
      <c r="CE89" s="122"/>
      <c r="CF89" s="122"/>
      <c r="CG89" s="122"/>
      <c r="CH89" s="122"/>
      <c r="CI89" s="122"/>
      <c r="CJ89" s="122"/>
      <c r="CK89" s="122"/>
      <c r="CL89" s="122"/>
      <c r="CM89" s="122"/>
      <c r="CN89" s="122"/>
      <c r="CO89" s="122"/>
      <c r="CP89" s="122"/>
      <c r="CQ89" s="122"/>
      <c r="CR89" s="122"/>
      <c r="CS89" s="122"/>
      <c r="CT89" s="122"/>
      <c r="CU89" s="122"/>
      <c r="CV89" s="122"/>
      <c r="CW89" s="122"/>
      <c r="CX89" s="122"/>
      <c r="CY89" s="122"/>
      <c r="CZ89" s="122"/>
      <c r="DA89" s="122"/>
      <c r="DB89" s="122"/>
      <c r="DC89" s="122"/>
      <c r="DD89" s="122"/>
      <c r="DE89" s="122"/>
      <c r="DF89" s="122"/>
      <c r="DG89" s="122"/>
      <c r="DH89" s="122"/>
      <c r="DI89" s="122"/>
      <c r="DJ89" s="122"/>
      <c r="DK89" s="122"/>
      <c r="DL89" s="122"/>
      <c r="DM89" s="122"/>
      <c r="DN89" s="122"/>
      <c r="DO89" s="122"/>
      <c r="DP89" s="122"/>
      <c r="DQ89" s="122"/>
      <c r="DR89" s="122"/>
      <c r="DS89" s="122"/>
      <c r="DT89" s="122"/>
      <c r="DU89" s="122"/>
      <c r="DV89" s="122"/>
      <c r="DW89" s="122"/>
      <c r="DX89" s="122"/>
      <c r="DY89" s="122"/>
      <c r="DZ89" s="122"/>
      <c r="EA89" s="122"/>
      <c r="EB89" s="122"/>
      <c r="EC89" s="122"/>
      <c r="ED89" s="122"/>
      <c r="EE89" s="122"/>
      <c r="EF89" s="122"/>
      <c r="EG89" s="122"/>
      <c r="EH89" s="122"/>
      <c r="EI89" s="122"/>
      <c r="EJ89" s="122"/>
      <c r="EK89" s="122"/>
      <c r="EL89" s="122"/>
      <c r="EM89" s="122"/>
      <c r="EN89" s="122"/>
      <c r="EO89" s="122"/>
      <c r="EP89" s="122"/>
      <c r="EQ89" s="122"/>
      <c r="ER89" s="122"/>
      <c r="ES89" s="122"/>
      <c r="ET89" s="122"/>
      <c r="EU89" s="122"/>
      <c r="EV89" s="122"/>
      <c r="EW89" s="122"/>
      <c r="EX89" s="122"/>
      <c r="EY89" s="122"/>
      <c r="EZ89" s="122"/>
      <c r="FA89" s="122"/>
      <c r="FB89" s="122"/>
      <c r="FC89" s="122"/>
      <c r="FD89" s="122"/>
      <c r="FE89" s="122"/>
      <c r="FF89" s="122"/>
      <c r="FG89" s="122"/>
      <c r="FH89" s="122"/>
      <c r="FI89" s="122"/>
      <c r="FJ89" s="122"/>
      <c r="FK89" s="122"/>
      <c r="FL89" s="122"/>
      <c r="FM89" s="122"/>
      <c r="FN89" s="122"/>
      <c r="FO89" s="122"/>
      <c r="FP89" s="122"/>
      <c r="FQ89" s="122"/>
      <c r="FR89" s="122"/>
      <c r="FS89" s="122"/>
      <c r="FT89" s="122"/>
      <c r="FU89" s="122"/>
      <c r="FV89" s="122"/>
      <c r="FW89" s="122"/>
      <c r="FX89" s="122"/>
      <c r="FY89" s="122"/>
      <c r="FZ89" s="122"/>
      <c r="GA89" s="122"/>
      <c r="GB89" s="122"/>
      <c r="GC89" s="122"/>
      <c r="GD89" s="122"/>
    </row>
    <row r="90" spans="1:186" s="77" customFormat="1" ht="55.5" customHeight="1" thickBot="1" x14ac:dyDescent="0.25">
      <c r="A90" s="133" t="s">
        <v>218</v>
      </c>
      <c r="B90" s="114"/>
      <c r="C90" s="405" t="s">
        <v>445</v>
      </c>
      <c r="D90" s="405"/>
      <c r="E90" s="405"/>
      <c r="F90" s="115"/>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c r="FL90" s="56"/>
      <c r="FM90" s="56"/>
      <c r="FN90" s="56"/>
      <c r="FO90" s="56"/>
      <c r="FP90" s="56"/>
      <c r="FQ90" s="56"/>
      <c r="FR90" s="56"/>
      <c r="FS90" s="56"/>
      <c r="FT90" s="56"/>
      <c r="FU90" s="56"/>
      <c r="FV90" s="56"/>
      <c r="FW90" s="56"/>
      <c r="FX90" s="56"/>
      <c r="FY90" s="56"/>
      <c r="FZ90" s="56"/>
      <c r="GA90" s="56"/>
      <c r="GB90" s="56"/>
      <c r="GC90" s="56"/>
      <c r="GD90" s="56"/>
    </row>
    <row r="91" spans="1:186" ht="15.75" customHeight="1" thickBot="1" x14ac:dyDescent="0.25">
      <c r="A91" s="71"/>
      <c r="B91" s="87"/>
      <c r="C91" s="73" t="s">
        <v>216</v>
      </c>
      <c r="D91" s="74">
        <v>530</v>
      </c>
      <c r="E91" s="15"/>
      <c r="F91" s="35">
        <f>ROUND(D91*E91,2)</f>
        <v>0</v>
      </c>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c r="FT91" s="56"/>
      <c r="FU91" s="56"/>
      <c r="FV91" s="56"/>
      <c r="FW91" s="56"/>
      <c r="FX91" s="56"/>
      <c r="FY91" s="56"/>
      <c r="FZ91" s="56"/>
      <c r="GA91" s="56"/>
      <c r="GB91" s="56"/>
      <c r="GC91" s="56"/>
      <c r="GD91" s="56"/>
    </row>
    <row r="92" spans="1:186" ht="30" customHeight="1" x14ac:dyDescent="0.2">
      <c r="A92" s="131" t="s">
        <v>219</v>
      </c>
      <c r="B92" s="137"/>
      <c r="C92" s="413" t="s">
        <v>448</v>
      </c>
      <c r="D92" s="413"/>
      <c r="E92" s="413"/>
      <c r="F92" s="123"/>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c r="FT92" s="56"/>
      <c r="FU92" s="56"/>
      <c r="FV92" s="56"/>
      <c r="FW92" s="56"/>
      <c r="FX92" s="56"/>
      <c r="FY92" s="56"/>
      <c r="FZ92" s="56"/>
      <c r="GA92" s="56"/>
      <c r="GB92" s="56"/>
      <c r="GC92" s="56"/>
      <c r="GD92" s="56"/>
    </row>
    <row r="93" spans="1:186" ht="15" customHeight="1" thickBot="1" x14ac:dyDescent="0.25">
      <c r="A93" s="118"/>
      <c r="B93" s="96"/>
      <c r="C93" s="403" t="s">
        <v>220</v>
      </c>
      <c r="D93" s="403"/>
      <c r="E93" s="403"/>
      <c r="F93" s="135"/>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c r="FT93" s="56"/>
      <c r="FU93" s="56"/>
      <c r="FV93" s="56"/>
      <c r="FW93" s="56"/>
      <c r="FX93" s="56"/>
      <c r="FY93" s="56"/>
      <c r="FZ93" s="56"/>
      <c r="GA93" s="56"/>
      <c r="GB93" s="56"/>
      <c r="GC93" s="56"/>
      <c r="GD93" s="56"/>
    </row>
    <row r="94" spans="1:186" ht="15" customHeight="1" thickBot="1" x14ac:dyDescent="0.25">
      <c r="A94" s="71"/>
      <c r="B94" s="87"/>
      <c r="C94" s="73" t="s">
        <v>216</v>
      </c>
      <c r="D94" s="74">
        <v>200</v>
      </c>
      <c r="E94" s="15"/>
      <c r="F94" s="35">
        <f>ROUND(D94*E94,2)</f>
        <v>0</v>
      </c>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c r="FB94" s="56"/>
      <c r="FC94" s="56"/>
      <c r="FD94" s="56"/>
      <c r="FE94" s="56"/>
      <c r="FF94" s="56"/>
      <c r="FG94" s="56"/>
      <c r="FH94" s="56"/>
      <c r="FI94" s="56"/>
      <c r="FJ94" s="56"/>
      <c r="FK94" s="56"/>
      <c r="FL94" s="56"/>
      <c r="FM94" s="56"/>
      <c r="FN94" s="56"/>
      <c r="FO94" s="56"/>
      <c r="FP94" s="56"/>
      <c r="FQ94" s="56"/>
      <c r="FR94" s="56"/>
      <c r="FS94" s="56"/>
      <c r="FT94" s="56"/>
      <c r="FU94" s="56"/>
      <c r="FV94" s="56"/>
      <c r="FW94" s="56"/>
      <c r="FX94" s="56"/>
      <c r="FY94" s="56"/>
      <c r="FZ94" s="56"/>
      <c r="GA94" s="56"/>
      <c r="GB94" s="56"/>
      <c r="GC94" s="56"/>
      <c r="GD94" s="56"/>
    </row>
    <row r="95" spans="1:186" ht="60" customHeight="1" x14ac:dyDescent="0.2">
      <c r="A95" s="131" t="s">
        <v>221</v>
      </c>
      <c r="B95" s="137"/>
      <c r="C95" s="413" t="s">
        <v>447</v>
      </c>
      <c r="D95" s="413"/>
      <c r="E95" s="413"/>
      <c r="F95" s="123"/>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c r="FT95" s="56"/>
      <c r="FU95" s="56"/>
      <c r="FV95" s="56"/>
      <c r="FW95" s="56"/>
      <c r="FX95" s="56"/>
      <c r="FY95" s="56"/>
      <c r="FZ95" s="56"/>
      <c r="GA95" s="56"/>
      <c r="GB95" s="56"/>
      <c r="GC95" s="56"/>
      <c r="GD95" s="56"/>
    </row>
    <row r="96" spans="1:186" ht="13.5" thickBot="1" x14ac:dyDescent="0.25">
      <c r="A96" s="118"/>
      <c r="B96" s="96"/>
      <c r="C96" s="403" t="s">
        <v>382</v>
      </c>
      <c r="D96" s="403"/>
      <c r="E96" s="403"/>
      <c r="F96" s="135"/>
      <c r="G96" s="75"/>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c r="FB96" s="56"/>
      <c r="FC96" s="56"/>
      <c r="FD96" s="56"/>
      <c r="FE96" s="56"/>
      <c r="FF96" s="56"/>
      <c r="FG96" s="56"/>
      <c r="FH96" s="56"/>
      <c r="FI96" s="56"/>
      <c r="FJ96" s="56"/>
      <c r="FK96" s="56"/>
      <c r="FL96" s="56"/>
      <c r="FM96" s="56"/>
      <c r="FN96" s="56"/>
      <c r="FO96" s="56"/>
      <c r="FP96" s="56"/>
      <c r="FQ96" s="56"/>
      <c r="FR96" s="56"/>
      <c r="FS96" s="56"/>
      <c r="FT96" s="56"/>
      <c r="FU96" s="56"/>
      <c r="FV96" s="56"/>
      <c r="FW96" s="56"/>
      <c r="FX96" s="56"/>
      <c r="FY96" s="56"/>
      <c r="FZ96" s="56"/>
      <c r="GA96" s="56"/>
      <c r="GB96" s="56"/>
      <c r="GC96" s="56"/>
      <c r="GD96" s="56"/>
    </row>
    <row r="97" spans="1:186" ht="16.5" customHeight="1" thickBot="1" x14ac:dyDescent="0.25">
      <c r="A97" s="71"/>
      <c r="B97" s="87"/>
      <c r="C97" s="73" t="s">
        <v>216</v>
      </c>
      <c r="D97" s="74">
        <v>278</v>
      </c>
      <c r="E97" s="15"/>
      <c r="F97" s="35">
        <f>ROUND(D97*E97,2)</f>
        <v>0</v>
      </c>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row>
    <row r="98" spans="1:186" ht="15.75" customHeight="1" thickBot="1" x14ac:dyDescent="0.25">
      <c r="A98" s="60" t="s">
        <v>111</v>
      </c>
      <c r="B98" s="61"/>
      <c r="C98" s="406" t="s">
        <v>20</v>
      </c>
      <c r="D98" s="407"/>
      <c r="E98" s="62"/>
      <c r="F98" s="63"/>
      <c r="G98" s="75"/>
      <c r="H98" s="122"/>
      <c r="I98" s="122"/>
      <c r="J98" s="122"/>
      <c r="K98" s="56"/>
      <c r="L98" s="56"/>
      <c r="M98" s="56"/>
      <c r="N98" s="122"/>
      <c r="O98" s="122"/>
      <c r="P98" s="122"/>
      <c r="Q98" s="122"/>
      <c r="R98" s="122"/>
      <c r="S98" s="122"/>
      <c r="T98" s="122"/>
      <c r="U98" s="122"/>
      <c r="V98" s="122"/>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row>
    <row r="99" spans="1:186" s="132" customFormat="1" ht="28.5" customHeight="1" thickBot="1" x14ac:dyDescent="0.25">
      <c r="A99" s="29" t="s">
        <v>222</v>
      </c>
      <c r="B99" s="69"/>
      <c r="C99" s="405" t="s">
        <v>223</v>
      </c>
      <c r="D99" s="405"/>
      <c r="E99" s="405"/>
      <c r="F99" s="115"/>
      <c r="G99" s="56"/>
      <c r="H99" s="56"/>
      <c r="I99" s="56"/>
      <c r="J99" s="56"/>
      <c r="K99" s="122"/>
      <c r="L99" s="122"/>
      <c r="M99" s="122"/>
      <c r="N99" s="56"/>
      <c r="O99" s="56"/>
      <c r="P99" s="56"/>
      <c r="Q99" s="56"/>
      <c r="R99" s="56"/>
      <c r="S99" s="56"/>
      <c r="T99" s="56"/>
      <c r="U99" s="56"/>
      <c r="V99" s="56"/>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2"/>
      <c r="BU99" s="122"/>
      <c r="BV99" s="122"/>
      <c r="BW99" s="122"/>
      <c r="BX99" s="122"/>
      <c r="BY99" s="122"/>
      <c r="BZ99" s="122"/>
      <c r="CA99" s="122"/>
      <c r="CB99" s="122"/>
      <c r="CC99" s="122"/>
      <c r="CD99" s="122"/>
      <c r="CE99" s="122"/>
      <c r="CF99" s="122"/>
      <c r="CG99" s="122"/>
      <c r="CH99" s="122"/>
      <c r="CI99" s="122"/>
      <c r="CJ99" s="122"/>
      <c r="CK99" s="122"/>
      <c r="CL99" s="122"/>
      <c r="CM99" s="122"/>
      <c r="CN99" s="122"/>
      <c r="CO99" s="122"/>
      <c r="CP99" s="122"/>
      <c r="CQ99" s="122"/>
      <c r="CR99" s="122"/>
      <c r="CS99" s="122"/>
      <c r="CT99" s="122"/>
      <c r="CU99" s="122"/>
      <c r="CV99" s="122"/>
      <c r="CW99" s="122"/>
      <c r="CX99" s="122"/>
      <c r="CY99" s="122"/>
      <c r="CZ99" s="122"/>
      <c r="DA99" s="122"/>
      <c r="DB99" s="122"/>
      <c r="DC99" s="122"/>
      <c r="DD99" s="122"/>
      <c r="DE99" s="122"/>
      <c r="DF99" s="122"/>
      <c r="DG99" s="122"/>
      <c r="DH99" s="122"/>
      <c r="DI99" s="122"/>
      <c r="DJ99" s="122"/>
      <c r="DK99" s="122"/>
      <c r="DL99" s="122"/>
      <c r="DM99" s="122"/>
      <c r="DN99" s="122"/>
      <c r="DO99" s="122"/>
      <c r="DP99" s="122"/>
      <c r="DQ99" s="122"/>
      <c r="DR99" s="122"/>
      <c r="DS99" s="122"/>
      <c r="DT99" s="122"/>
      <c r="DU99" s="122"/>
      <c r="DV99" s="122"/>
      <c r="DW99" s="122"/>
      <c r="DX99" s="122"/>
      <c r="DY99" s="122"/>
      <c r="DZ99" s="122"/>
      <c r="EA99" s="122"/>
      <c r="EB99" s="122"/>
      <c r="EC99" s="122"/>
      <c r="ED99" s="122"/>
      <c r="EE99" s="122"/>
      <c r="EF99" s="122"/>
      <c r="EG99" s="122"/>
      <c r="EH99" s="122"/>
      <c r="EI99" s="122"/>
      <c r="EJ99" s="122"/>
      <c r="EK99" s="122"/>
      <c r="EL99" s="122"/>
      <c r="EM99" s="122"/>
      <c r="EN99" s="122"/>
      <c r="EO99" s="122"/>
      <c r="EP99" s="122"/>
      <c r="EQ99" s="122"/>
      <c r="ER99" s="122"/>
      <c r="ES99" s="122"/>
      <c r="ET99" s="122"/>
      <c r="EU99" s="122"/>
      <c r="EV99" s="122"/>
      <c r="EW99" s="122"/>
      <c r="EX99" s="122"/>
      <c r="EY99" s="122"/>
      <c r="EZ99" s="122"/>
      <c r="FA99" s="122"/>
      <c r="FB99" s="122"/>
      <c r="FC99" s="122"/>
      <c r="FD99" s="122"/>
      <c r="FE99" s="122"/>
      <c r="FF99" s="122"/>
      <c r="FG99" s="122"/>
      <c r="FH99" s="122"/>
      <c r="FI99" s="122"/>
      <c r="FJ99" s="122"/>
      <c r="FK99" s="122"/>
      <c r="FL99" s="122"/>
      <c r="FM99" s="122"/>
      <c r="FN99" s="122"/>
      <c r="FO99" s="122"/>
      <c r="FP99" s="122"/>
      <c r="FQ99" s="122"/>
      <c r="FR99" s="122"/>
      <c r="FS99" s="122"/>
      <c r="FT99" s="122"/>
      <c r="FU99" s="122"/>
      <c r="FV99" s="122"/>
      <c r="FW99" s="122"/>
      <c r="FX99" s="122"/>
      <c r="FY99" s="122"/>
      <c r="FZ99" s="122"/>
      <c r="GA99" s="122"/>
      <c r="GB99" s="122"/>
      <c r="GC99" s="122"/>
      <c r="GD99" s="122"/>
    </row>
    <row r="100" spans="1:186" ht="15" customHeight="1" thickBot="1" x14ac:dyDescent="0.25">
      <c r="A100" s="71"/>
      <c r="B100" s="87"/>
      <c r="C100" s="73" t="s">
        <v>165</v>
      </c>
      <c r="D100" s="74">
        <v>1088</v>
      </c>
      <c r="E100" s="15"/>
      <c r="F100" s="35">
        <f>ROUND(D100*E100,2)</f>
        <v>0</v>
      </c>
      <c r="G100" s="75"/>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c r="FB100" s="56"/>
      <c r="FC100" s="56"/>
      <c r="FD100" s="56"/>
      <c r="FE100" s="56"/>
      <c r="FF100" s="56"/>
      <c r="FG100" s="56"/>
      <c r="FH100" s="56"/>
      <c r="FI100" s="56"/>
      <c r="FJ100" s="56"/>
      <c r="FK100" s="56"/>
      <c r="FL100" s="56"/>
      <c r="FM100" s="56"/>
      <c r="FN100" s="56"/>
      <c r="FO100" s="56"/>
      <c r="FP100" s="56"/>
      <c r="FQ100" s="56"/>
      <c r="FR100" s="56"/>
      <c r="FS100" s="56"/>
      <c r="FT100" s="56"/>
      <c r="FU100" s="56"/>
      <c r="FV100" s="56"/>
      <c r="FW100" s="56"/>
      <c r="FX100" s="56"/>
      <c r="FY100" s="56"/>
      <c r="FZ100" s="56"/>
      <c r="GA100" s="56"/>
      <c r="GB100" s="56"/>
      <c r="GC100" s="56"/>
      <c r="GD100" s="56"/>
    </row>
    <row r="101" spans="1:186" ht="26.25" customHeight="1" thickBot="1" x14ac:dyDescent="0.25">
      <c r="A101" s="29" t="s">
        <v>224</v>
      </c>
      <c r="B101" s="138"/>
      <c r="C101" s="405" t="s">
        <v>225</v>
      </c>
      <c r="D101" s="424"/>
      <c r="E101" s="424"/>
      <c r="F101" s="115"/>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row>
    <row r="102" spans="1:186" ht="15" customHeight="1" thickBot="1" x14ac:dyDescent="0.25">
      <c r="A102" s="71"/>
      <c r="B102" s="87"/>
      <c r="C102" s="73" t="s">
        <v>165</v>
      </c>
      <c r="D102" s="74">
        <v>1088</v>
      </c>
      <c r="E102" s="15"/>
      <c r="F102" s="35">
        <f>ROUND(D102*E102,2)</f>
        <v>0</v>
      </c>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c r="FB102" s="56"/>
      <c r="FC102" s="56"/>
      <c r="FD102" s="56"/>
      <c r="FE102" s="56"/>
      <c r="FF102" s="56"/>
      <c r="FG102" s="56"/>
      <c r="FH102" s="56"/>
      <c r="FI102" s="56"/>
      <c r="FJ102" s="56"/>
      <c r="FK102" s="56"/>
      <c r="FL102" s="56"/>
      <c r="FM102" s="56"/>
      <c r="FN102" s="56"/>
      <c r="FO102" s="56"/>
      <c r="FP102" s="56"/>
      <c r="FQ102" s="56"/>
      <c r="FR102" s="56"/>
      <c r="FS102" s="56"/>
      <c r="FT102" s="56"/>
      <c r="FU102" s="56"/>
      <c r="FV102" s="56"/>
      <c r="FW102" s="56"/>
      <c r="FX102" s="56"/>
      <c r="FY102" s="56"/>
      <c r="FZ102" s="56"/>
      <c r="GA102" s="56"/>
      <c r="GB102" s="56"/>
      <c r="GC102" s="56"/>
      <c r="GD102" s="56"/>
    </row>
    <row r="103" spans="1:186" ht="18" customHeight="1" thickBot="1" x14ac:dyDescent="0.25">
      <c r="A103" s="60" t="s">
        <v>226</v>
      </c>
      <c r="B103" s="61"/>
      <c r="C103" s="406" t="s">
        <v>227</v>
      </c>
      <c r="D103" s="407"/>
      <c r="E103" s="62"/>
      <c r="F103" s="63"/>
      <c r="G103" s="75"/>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row>
    <row r="104" spans="1:186" ht="93" customHeight="1" thickBot="1" x14ac:dyDescent="0.25">
      <c r="A104" s="29" t="s">
        <v>384</v>
      </c>
      <c r="B104" s="69"/>
      <c r="C104" s="405" t="s">
        <v>451</v>
      </c>
      <c r="D104" s="405"/>
      <c r="E104" s="405"/>
      <c r="F104" s="115"/>
      <c r="G104" s="75"/>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row>
    <row r="105" spans="1:186" ht="14.25" customHeight="1" thickBot="1" x14ac:dyDescent="0.25">
      <c r="A105" s="71"/>
      <c r="B105" s="87"/>
      <c r="C105" s="73" t="s">
        <v>228</v>
      </c>
      <c r="D105" s="74">
        <v>300</v>
      </c>
      <c r="E105" s="15"/>
      <c r="F105" s="35">
        <f>ROUND(D105*E105,2)</f>
        <v>0</v>
      </c>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c r="FT105" s="56"/>
      <c r="FU105" s="56"/>
      <c r="FV105" s="56"/>
      <c r="FW105" s="56"/>
      <c r="FX105" s="56"/>
      <c r="FY105" s="56"/>
      <c r="FZ105" s="56"/>
      <c r="GA105" s="56"/>
      <c r="GB105" s="56"/>
      <c r="GC105" s="56"/>
      <c r="GD105" s="56"/>
    </row>
    <row r="106" spans="1:186" ht="28.5" customHeight="1" thickBot="1" x14ac:dyDescent="0.25">
      <c r="A106" s="29" t="s">
        <v>385</v>
      </c>
      <c r="B106" s="69"/>
      <c r="C106" s="405" t="s">
        <v>383</v>
      </c>
      <c r="D106" s="405"/>
      <c r="E106" s="405"/>
      <c r="F106" s="115"/>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c r="ER106" s="56"/>
      <c r="ES106" s="56"/>
      <c r="ET106" s="56"/>
      <c r="EU106" s="56"/>
      <c r="EV106" s="56"/>
      <c r="EW106" s="56"/>
      <c r="EX106" s="56"/>
      <c r="EY106" s="56"/>
      <c r="EZ106" s="56"/>
      <c r="FA106" s="56"/>
      <c r="FB106" s="56"/>
      <c r="FC106" s="56"/>
      <c r="FD106" s="56"/>
      <c r="FE106" s="56"/>
      <c r="FF106" s="56"/>
      <c r="FG106" s="56"/>
      <c r="FH106" s="56"/>
      <c r="FI106" s="56"/>
      <c r="FJ106" s="56"/>
      <c r="FK106" s="56"/>
      <c r="FL106" s="56"/>
      <c r="FM106" s="56"/>
      <c r="FN106" s="56"/>
      <c r="FO106" s="56"/>
      <c r="FP106" s="56"/>
      <c r="FQ106" s="56"/>
      <c r="FR106" s="56"/>
      <c r="FS106" s="56"/>
      <c r="FT106" s="56"/>
      <c r="FU106" s="56"/>
      <c r="FV106" s="56"/>
      <c r="FW106" s="56"/>
      <c r="FX106" s="56"/>
      <c r="FY106" s="56"/>
      <c r="FZ106" s="56"/>
      <c r="GA106" s="56"/>
      <c r="GB106" s="56"/>
      <c r="GC106" s="56"/>
      <c r="GD106" s="56"/>
    </row>
    <row r="107" spans="1:186" ht="14.25" customHeight="1" thickBot="1" x14ac:dyDescent="0.25">
      <c r="A107" s="71"/>
      <c r="B107" s="87"/>
      <c r="C107" s="73" t="s">
        <v>7</v>
      </c>
      <c r="D107" s="74">
        <v>25</v>
      </c>
      <c r="E107" s="15"/>
      <c r="F107" s="35">
        <f>ROUND(D107*E107,2)</f>
        <v>0</v>
      </c>
      <c r="G107" s="75"/>
      <c r="H107" s="56"/>
      <c r="I107" s="75"/>
      <c r="J107" s="75"/>
      <c r="K107" s="56"/>
      <c r="L107" s="56"/>
      <c r="M107" s="56"/>
      <c r="N107" s="75"/>
      <c r="O107" s="75"/>
      <c r="P107" s="75"/>
      <c r="Q107" s="75"/>
      <c r="R107" s="75"/>
      <c r="S107" s="75"/>
      <c r="T107" s="75"/>
      <c r="U107" s="75"/>
      <c r="V107" s="75"/>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c r="FT107" s="56"/>
      <c r="FU107" s="56"/>
      <c r="FV107" s="56"/>
      <c r="FW107" s="56"/>
      <c r="FX107" s="56"/>
      <c r="FY107" s="56"/>
      <c r="FZ107" s="56"/>
      <c r="GA107" s="56"/>
      <c r="GB107" s="56"/>
      <c r="GC107" s="56"/>
      <c r="GD107" s="56"/>
    </row>
    <row r="108" spans="1:186" s="75" customFormat="1" ht="17.25" customHeight="1" thickBot="1" x14ac:dyDescent="0.25">
      <c r="A108" s="29" t="s">
        <v>229</v>
      </c>
      <c r="B108" s="69"/>
      <c r="C108" s="405" t="s">
        <v>230</v>
      </c>
      <c r="D108" s="405"/>
      <c r="E108" s="405"/>
      <c r="F108" s="115"/>
      <c r="I108" s="56"/>
      <c r="J108" s="56"/>
      <c r="N108" s="56"/>
      <c r="O108" s="56"/>
      <c r="P108" s="56"/>
      <c r="Q108" s="56"/>
      <c r="R108" s="56"/>
      <c r="S108" s="56"/>
      <c r="T108" s="56"/>
      <c r="U108" s="56"/>
      <c r="V108" s="56"/>
    </row>
    <row r="109" spans="1:186" ht="15.75" customHeight="1" thickBot="1" x14ac:dyDescent="0.25">
      <c r="A109" s="139"/>
      <c r="B109" s="140"/>
      <c r="C109" s="141" t="s">
        <v>128</v>
      </c>
      <c r="D109" s="142">
        <v>125</v>
      </c>
      <c r="E109" s="15"/>
      <c r="F109" s="35">
        <f>ROUND(D109*E109,2)</f>
        <v>0</v>
      </c>
      <c r="G109" s="56"/>
      <c r="H109" s="56"/>
      <c r="I109" s="75"/>
      <c r="J109" s="75"/>
      <c r="K109" s="56"/>
      <c r="L109" s="56"/>
      <c r="M109" s="56"/>
      <c r="N109" s="75"/>
      <c r="O109" s="75"/>
      <c r="P109" s="75"/>
      <c r="Q109" s="75"/>
      <c r="R109" s="75"/>
      <c r="S109" s="75"/>
      <c r="T109" s="75"/>
      <c r="U109" s="75"/>
      <c r="V109" s="75"/>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c r="EU109" s="56"/>
      <c r="EV109" s="56"/>
      <c r="EW109" s="56"/>
      <c r="EX109" s="56"/>
      <c r="EY109" s="56"/>
      <c r="EZ109" s="56"/>
      <c r="FA109" s="56"/>
      <c r="FB109" s="56"/>
      <c r="FC109" s="56"/>
      <c r="FD109" s="56"/>
      <c r="FE109" s="56"/>
      <c r="FF109" s="56"/>
      <c r="FG109" s="56"/>
      <c r="FH109" s="56"/>
      <c r="FI109" s="56"/>
      <c r="FJ109" s="56"/>
      <c r="FK109" s="56"/>
      <c r="FL109" s="56"/>
      <c r="FM109" s="56"/>
      <c r="FN109" s="56"/>
      <c r="FO109" s="56"/>
      <c r="FP109" s="56"/>
      <c r="FQ109" s="56"/>
      <c r="FR109" s="56"/>
      <c r="FS109" s="56"/>
      <c r="FT109" s="56"/>
      <c r="FU109" s="56"/>
      <c r="FV109" s="56"/>
      <c r="FW109" s="56"/>
      <c r="FX109" s="56"/>
      <c r="FY109" s="56"/>
      <c r="FZ109" s="56"/>
      <c r="GA109" s="56"/>
      <c r="GB109" s="56"/>
      <c r="GC109" s="56"/>
      <c r="GD109" s="56"/>
    </row>
    <row r="110" spans="1:186" s="75" customFormat="1" ht="15.75" customHeight="1" thickBot="1" x14ac:dyDescent="0.25">
      <c r="A110" s="89" t="s">
        <v>231</v>
      </c>
      <c r="B110" s="90"/>
      <c r="C110" s="421" t="s">
        <v>232</v>
      </c>
      <c r="D110" s="422"/>
      <c r="E110" s="143"/>
      <c r="F110" s="91"/>
      <c r="G110" s="56"/>
      <c r="H110" s="56"/>
    </row>
    <row r="111" spans="1:186" s="76" customFormat="1" ht="26.25" customHeight="1" thickBot="1" x14ac:dyDescent="0.25">
      <c r="A111" s="144" t="s">
        <v>452</v>
      </c>
      <c r="B111" s="145"/>
      <c r="C111" s="423" t="s">
        <v>453</v>
      </c>
      <c r="D111" s="423"/>
      <c r="E111" s="423"/>
      <c r="F111" s="146"/>
      <c r="G111" s="56"/>
      <c r="H111" s="56"/>
      <c r="I111" s="56"/>
      <c r="J111" s="56"/>
      <c r="K111" s="75"/>
      <c r="L111" s="75"/>
      <c r="M111" s="75"/>
      <c r="N111" s="56"/>
      <c r="O111" s="56"/>
      <c r="P111" s="56"/>
      <c r="Q111" s="56"/>
      <c r="R111" s="56"/>
      <c r="S111" s="56"/>
      <c r="T111" s="56"/>
      <c r="U111" s="56"/>
      <c r="V111" s="56"/>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c r="EO111" s="75"/>
      <c r="EP111" s="75"/>
      <c r="EQ111" s="75"/>
      <c r="ER111" s="75"/>
      <c r="ES111" s="75"/>
      <c r="ET111" s="75"/>
      <c r="EU111" s="75"/>
      <c r="EV111" s="75"/>
      <c r="EW111" s="75"/>
      <c r="EX111" s="75"/>
      <c r="EY111" s="75"/>
      <c r="EZ111" s="75"/>
      <c r="FA111" s="75"/>
      <c r="FB111" s="75"/>
      <c r="FC111" s="75"/>
      <c r="FD111" s="75"/>
      <c r="FE111" s="75"/>
      <c r="FF111" s="75"/>
      <c r="FG111" s="75"/>
      <c r="FH111" s="75"/>
      <c r="FI111" s="75"/>
      <c r="FJ111" s="75"/>
      <c r="FK111" s="75"/>
      <c r="FL111" s="75"/>
      <c r="FM111" s="75"/>
      <c r="FN111" s="75"/>
      <c r="FO111" s="75"/>
      <c r="FP111" s="75"/>
      <c r="FQ111" s="75"/>
      <c r="FR111" s="75"/>
      <c r="FS111" s="75"/>
      <c r="FT111" s="75"/>
      <c r="FU111" s="75"/>
      <c r="FV111" s="75"/>
      <c r="FW111" s="75"/>
      <c r="FX111" s="75"/>
      <c r="FY111" s="75"/>
      <c r="FZ111" s="75"/>
      <c r="GA111" s="75"/>
      <c r="GB111" s="75"/>
      <c r="GC111" s="75"/>
      <c r="GD111" s="75"/>
    </row>
    <row r="112" spans="1:186" s="100" customFormat="1" ht="14.25" customHeight="1" thickBot="1" x14ac:dyDescent="0.25">
      <c r="A112" s="139"/>
      <c r="B112" s="140"/>
      <c r="C112" s="141" t="s">
        <v>7</v>
      </c>
      <c r="D112" s="142">
        <v>100</v>
      </c>
      <c r="E112" s="15"/>
      <c r="F112" s="35">
        <f>ROUND(D112*E112,2)</f>
        <v>0</v>
      </c>
      <c r="G112" s="147"/>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c r="EO112" s="75"/>
      <c r="EP112" s="75"/>
      <c r="EQ112" s="75"/>
      <c r="ER112" s="75"/>
      <c r="ES112" s="75"/>
      <c r="ET112" s="75"/>
      <c r="EU112" s="75"/>
      <c r="EV112" s="75"/>
      <c r="EW112" s="75"/>
      <c r="EX112" s="75"/>
      <c r="EY112" s="75"/>
      <c r="EZ112" s="75"/>
      <c r="FA112" s="75"/>
      <c r="FB112" s="75"/>
      <c r="FC112" s="75"/>
      <c r="FD112" s="75"/>
      <c r="FE112" s="75"/>
      <c r="FF112" s="75"/>
      <c r="FG112" s="75"/>
      <c r="FH112" s="75"/>
      <c r="FI112" s="75"/>
      <c r="FJ112" s="75"/>
      <c r="FK112" s="75"/>
      <c r="FL112" s="75"/>
      <c r="FM112" s="75"/>
      <c r="FN112" s="75"/>
      <c r="FO112" s="75"/>
      <c r="FP112" s="75"/>
      <c r="FQ112" s="75"/>
      <c r="FR112" s="75"/>
      <c r="FS112" s="75"/>
      <c r="FT112" s="75"/>
      <c r="FU112" s="75"/>
      <c r="FV112" s="75"/>
      <c r="FW112" s="75"/>
      <c r="FX112" s="75"/>
      <c r="FY112" s="75"/>
      <c r="FZ112" s="75"/>
      <c r="GA112" s="75"/>
      <c r="GB112" s="75"/>
      <c r="GC112" s="75"/>
      <c r="GD112" s="75"/>
    </row>
    <row r="113" spans="1:186" s="151" customFormat="1" ht="65.25" customHeight="1" thickBot="1" x14ac:dyDescent="0.25">
      <c r="A113" s="148" t="s">
        <v>233</v>
      </c>
      <c r="B113" s="145"/>
      <c r="C113" s="404" t="s">
        <v>234</v>
      </c>
      <c r="D113" s="404"/>
      <c r="E113" s="404"/>
      <c r="F113" s="146"/>
      <c r="G113" s="149"/>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50"/>
      <c r="BY113" s="150"/>
      <c r="BZ113" s="150"/>
      <c r="CA113" s="150"/>
      <c r="CB113" s="150"/>
      <c r="CC113" s="150"/>
      <c r="CD113" s="150"/>
      <c r="CE113" s="150"/>
      <c r="CF113" s="150"/>
      <c r="CG113" s="150"/>
      <c r="CH113" s="150"/>
      <c r="CI113" s="150"/>
      <c r="CJ113" s="150"/>
      <c r="CK113" s="150"/>
      <c r="CL113" s="150"/>
      <c r="CM113" s="150"/>
      <c r="CN113" s="150"/>
      <c r="CO113" s="150"/>
      <c r="CP113" s="150"/>
      <c r="CQ113" s="150"/>
      <c r="CR113" s="150"/>
      <c r="CS113" s="150"/>
      <c r="CT113" s="150"/>
      <c r="CU113" s="150"/>
      <c r="CV113" s="150"/>
      <c r="CW113" s="150"/>
      <c r="CX113" s="150"/>
      <c r="CY113" s="150"/>
      <c r="CZ113" s="150"/>
      <c r="DA113" s="150"/>
      <c r="DB113" s="150"/>
      <c r="DC113" s="150"/>
      <c r="DD113" s="150"/>
      <c r="DE113" s="150"/>
      <c r="DF113" s="150"/>
      <c r="DG113" s="150"/>
      <c r="DH113" s="150"/>
      <c r="DI113" s="150"/>
      <c r="DJ113" s="150"/>
      <c r="DK113" s="150"/>
      <c r="DL113" s="150"/>
      <c r="DM113" s="150"/>
      <c r="DN113" s="150"/>
      <c r="DO113" s="150"/>
      <c r="DP113" s="150"/>
      <c r="DQ113" s="150"/>
      <c r="DR113" s="150"/>
      <c r="DS113" s="150"/>
      <c r="DT113" s="150"/>
      <c r="DU113" s="150"/>
      <c r="DV113" s="150"/>
      <c r="DW113" s="150"/>
      <c r="DX113" s="150"/>
      <c r="DY113" s="150"/>
      <c r="DZ113" s="150"/>
      <c r="EA113" s="150"/>
      <c r="EB113" s="150"/>
      <c r="EC113" s="150"/>
      <c r="ED113" s="150"/>
      <c r="EE113" s="150"/>
      <c r="EF113" s="150"/>
      <c r="EG113" s="150"/>
      <c r="EH113" s="150"/>
      <c r="EI113" s="150"/>
      <c r="EJ113" s="150"/>
      <c r="EK113" s="150"/>
      <c r="EL113" s="150"/>
      <c r="EM113" s="150"/>
      <c r="EN113" s="150"/>
      <c r="EO113" s="150"/>
      <c r="EP113" s="150"/>
      <c r="EQ113" s="150"/>
      <c r="ER113" s="150"/>
      <c r="ES113" s="150"/>
      <c r="ET113" s="150"/>
      <c r="EU113" s="150"/>
      <c r="EV113" s="150"/>
      <c r="EW113" s="150"/>
      <c r="EX113" s="150"/>
      <c r="EY113" s="150"/>
      <c r="EZ113" s="150"/>
      <c r="FA113" s="150"/>
      <c r="FB113" s="150"/>
      <c r="FC113" s="150"/>
      <c r="FD113" s="150"/>
      <c r="FE113" s="150"/>
      <c r="FF113" s="150"/>
      <c r="FG113" s="150"/>
      <c r="FH113" s="150"/>
      <c r="FI113" s="150"/>
      <c r="FJ113" s="150"/>
      <c r="FK113" s="150"/>
      <c r="FL113" s="150"/>
      <c r="FM113" s="150"/>
      <c r="FN113" s="150"/>
      <c r="FO113" s="150"/>
      <c r="FP113" s="150"/>
      <c r="FQ113" s="150"/>
      <c r="FR113" s="150"/>
      <c r="FS113" s="150"/>
      <c r="FT113" s="150"/>
      <c r="FU113" s="150"/>
      <c r="FV113" s="150"/>
      <c r="FW113" s="150"/>
      <c r="FX113" s="150"/>
      <c r="FY113" s="150"/>
      <c r="FZ113" s="150"/>
      <c r="GA113" s="150"/>
      <c r="GB113" s="150"/>
      <c r="GC113" s="150"/>
      <c r="GD113" s="150"/>
    </row>
    <row r="114" spans="1:186" s="77" customFormat="1" ht="15" customHeight="1" thickBot="1" x14ac:dyDescent="0.25">
      <c r="A114" s="139"/>
      <c r="B114" s="140"/>
      <c r="C114" s="141" t="s">
        <v>7</v>
      </c>
      <c r="D114" s="142">
        <v>56</v>
      </c>
      <c r="E114" s="15"/>
      <c r="F114" s="35">
        <f>ROUND(D114*E114,2)</f>
        <v>0</v>
      </c>
      <c r="G114" s="152"/>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c r="FT114" s="56"/>
      <c r="FU114" s="56"/>
      <c r="FV114" s="56"/>
      <c r="FW114" s="56"/>
      <c r="FX114" s="56"/>
      <c r="FY114" s="56"/>
      <c r="FZ114" s="56"/>
      <c r="GA114" s="56"/>
      <c r="GB114" s="56"/>
      <c r="GC114" s="56"/>
      <c r="GD114" s="56"/>
    </row>
    <row r="115" spans="1:186" s="77" customFormat="1" ht="42.75" customHeight="1" thickBot="1" x14ac:dyDescent="0.25">
      <c r="A115" s="153" t="s">
        <v>235</v>
      </c>
      <c r="B115" s="145"/>
      <c r="C115" s="404" t="s">
        <v>386</v>
      </c>
      <c r="D115" s="404"/>
      <c r="E115" s="404"/>
      <c r="F115" s="146"/>
      <c r="G115" s="152"/>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row>
    <row r="116" spans="1:186" ht="13.5" thickBot="1" x14ac:dyDescent="0.25">
      <c r="A116" s="139"/>
      <c r="B116" s="140"/>
      <c r="C116" s="141" t="s">
        <v>7</v>
      </c>
      <c r="D116" s="142">
        <v>44</v>
      </c>
      <c r="E116" s="15"/>
      <c r="F116" s="35">
        <f>ROUND(D116*E116,2)</f>
        <v>0</v>
      </c>
      <c r="G116" s="56"/>
      <c r="H116" s="75"/>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row>
    <row r="117" spans="1:186" s="77" customFormat="1" ht="15.75" customHeight="1" thickBot="1" x14ac:dyDescent="0.25">
      <c r="A117" s="60" t="s">
        <v>236</v>
      </c>
      <c r="B117" s="61"/>
      <c r="C117" s="406" t="s">
        <v>237</v>
      </c>
      <c r="D117" s="407"/>
      <c r="E117" s="62"/>
      <c r="F117" s="63"/>
      <c r="G117" s="56"/>
      <c r="H117" s="75"/>
      <c r="I117" s="75"/>
      <c r="J117" s="75"/>
      <c r="K117" s="56"/>
      <c r="L117" s="56"/>
      <c r="M117" s="56"/>
      <c r="N117" s="75"/>
      <c r="O117" s="75"/>
      <c r="P117" s="75"/>
      <c r="Q117" s="75"/>
      <c r="R117" s="75"/>
      <c r="S117" s="75"/>
      <c r="T117" s="75"/>
      <c r="U117" s="75"/>
      <c r="V117" s="75"/>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6"/>
      <c r="DY117" s="56"/>
      <c r="DZ117" s="56"/>
      <c r="EA117" s="56"/>
      <c r="EB117" s="56"/>
      <c r="EC117" s="56"/>
      <c r="ED117" s="56"/>
      <c r="EE117" s="56"/>
      <c r="EF117" s="56"/>
      <c r="EG117" s="56"/>
      <c r="EH117" s="56"/>
      <c r="EI117" s="56"/>
      <c r="EJ117" s="56"/>
      <c r="EK117" s="56"/>
      <c r="EL117" s="56"/>
      <c r="EM117" s="56"/>
      <c r="EN117" s="56"/>
      <c r="EO117" s="56"/>
      <c r="EP117" s="56"/>
      <c r="EQ117" s="56"/>
      <c r="ER117" s="56"/>
      <c r="ES117" s="56"/>
      <c r="ET117" s="56"/>
      <c r="EU117" s="56"/>
      <c r="EV117" s="56"/>
      <c r="EW117" s="56"/>
      <c r="EX117" s="56"/>
      <c r="EY117" s="56"/>
      <c r="EZ117" s="56"/>
      <c r="FA117" s="56"/>
      <c r="FB117" s="56"/>
      <c r="FC117" s="56"/>
      <c r="FD117" s="56"/>
      <c r="FE117" s="56"/>
      <c r="FF117" s="56"/>
      <c r="FG117" s="56"/>
      <c r="FH117" s="56"/>
      <c r="FI117" s="56"/>
      <c r="FJ117" s="56"/>
      <c r="FK117" s="56"/>
      <c r="FL117" s="56"/>
      <c r="FM117" s="56"/>
      <c r="FN117" s="56"/>
      <c r="FO117" s="56"/>
      <c r="FP117" s="56"/>
      <c r="FQ117" s="56"/>
      <c r="FR117" s="56"/>
      <c r="FS117" s="56"/>
      <c r="FT117" s="56"/>
      <c r="FU117" s="56"/>
      <c r="FV117" s="56"/>
      <c r="FW117" s="56"/>
      <c r="FX117" s="56"/>
      <c r="FY117" s="56"/>
      <c r="FZ117" s="56"/>
      <c r="GA117" s="56"/>
      <c r="GB117" s="56"/>
      <c r="GC117" s="56"/>
      <c r="GD117" s="56"/>
    </row>
    <row r="118" spans="1:186" s="100" customFormat="1" ht="14.25" customHeight="1" x14ac:dyDescent="0.2">
      <c r="A118" s="154" t="s">
        <v>238</v>
      </c>
      <c r="B118" s="155"/>
      <c r="C118" s="408" t="s">
        <v>239</v>
      </c>
      <c r="D118" s="408"/>
      <c r="E118" s="408"/>
      <c r="F118" s="156"/>
      <c r="G118" s="75"/>
      <c r="H118" s="56"/>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c r="EO118" s="75"/>
      <c r="EP118" s="75"/>
      <c r="EQ118" s="75"/>
      <c r="ER118" s="75"/>
      <c r="ES118" s="75"/>
      <c r="ET118" s="75"/>
      <c r="EU118" s="75"/>
      <c r="EV118" s="75"/>
      <c r="EW118" s="75"/>
      <c r="EX118" s="75"/>
      <c r="EY118" s="75"/>
      <c r="EZ118" s="75"/>
      <c r="FA118" s="75"/>
      <c r="FB118" s="75"/>
      <c r="FC118" s="75"/>
      <c r="FD118" s="75"/>
      <c r="FE118" s="75"/>
      <c r="FF118" s="75"/>
      <c r="FG118" s="75"/>
      <c r="FH118" s="75"/>
      <c r="FI118" s="75"/>
      <c r="FJ118" s="75"/>
      <c r="FK118" s="75"/>
      <c r="FL118" s="75"/>
      <c r="FM118" s="75"/>
      <c r="FN118" s="75"/>
      <c r="FO118" s="75"/>
      <c r="FP118" s="75"/>
      <c r="FQ118" s="75"/>
      <c r="FR118" s="75"/>
      <c r="FS118" s="75"/>
      <c r="FT118" s="75"/>
      <c r="FU118" s="75"/>
      <c r="FV118" s="75"/>
      <c r="FW118" s="75"/>
      <c r="FX118" s="75"/>
      <c r="FY118" s="75"/>
      <c r="FZ118" s="75"/>
      <c r="GA118" s="75"/>
      <c r="GB118" s="75"/>
      <c r="GC118" s="75"/>
      <c r="GD118" s="75"/>
    </row>
    <row r="119" spans="1:186" s="100" customFormat="1" ht="14.25" customHeight="1" thickBot="1" x14ac:dyDescent="0.25">
      <c r="A119" s="157" t="s">
        <v>238</v>
      </c>
      <c r="B119" s="158"/>
      <c r="C119" s="415" t="s">
        <v>456</v>
      </c>
      <c r="D119" s="415"/>
      <c r="E119" s="415"/>
      <c r="F119" s="159"/>
      <c r="G119" s="75"/>
      <c r="H119" s="56"/>
      <c r="I119" s="56"/>
      <c r="J119" s="56"/>
      <c r="K119" s="75"/>
      <c r="L119" s="75"/>
      <c r="M119" s="75"/>
      <c r="N119" s="56"/>
      <c r="O119" s="56"/>
      <c r="P119" s="56"/>
      <c r="Q119" s="56"/>
      <c r="R119" s="56"/>
      <c r="S119" s="56"/>
      <c r="T119" s="56"/>
      <c r="U119" s="56"/>
      <c r="V119" s="56"/>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c r="EO119" s="75"/>
      <c r="EP119" s="75"/>
      <c r="EQ119" s="75"/>
      <c r="ER119" s="75"/>
      <c r="ES119" s="75"/>
      <c r="ET119" s="75"/>
      <c r="EU119" s="75"/>
      <c r="EV119" s="75"/>
      <c r="EW119" s="75"/>
      <c r="EX119" s="75"/>
      <c r="EY119" s="75"/>
      <c r="EZ119" s="75"/>
      <c r="FA119" s="75"/>
      <c r="FB119" s="75"/>
      <c r="FC119" s="75"/>
      <c r="FD119" s="75"/>
      <c r="FE119" s="75"/>
      <c r="FF119" s="75"/>
      <c r="FG119" s="75"/>
      <c r="FH119" s="75"/>
      <c r="FI119" s="75"/>
      <c r="FJ119" s="75"/>
      <c r="FK119" s="75"/>
      <c r="FL119" s="75"/>
      <c r="FM119" s="75"/>
      <c r="FN119" s="75"/>
      <c r="FO119" s="75"/>
      <c r="FP119" s="75"/>
      <c r="FQ119" s="75"/>
      <c r="FR119" s="75"/>
      <c r="FS119" s="75"/>
      <c r="FT119" s="75"/>
      <c r="FU119" s="75"/>
      <c r="FV119" s="75"/>
      <c r="FW119" s="75"/>
      <c r="FX119" s="75"/>
      <c r="FY119" s="75"/>
      <c r="FZ119" s="75"/>
      <c r="GA119" s="75"/>
      <c r="GB119" s="75"/>
      <c r="GC119" s="75"/>
      <c r="GD119" s="75"/>
    </row>
    <row r="120" spans="1:186" ht="16.5" customHeight="1" thickBot="1" x14ac:dyDescent="0.25">
      <c r="A120" s="139"/>
      <c r="B120" s="140"/>
      <c r="C120" s="141" t="s">
        <v>240</v>
      </c>
      <c r="D120" s="142">
        <v>1626.4</v>
      </c>
      <c r="E120" s="15"/>
      <c r="F120" s="35">
        <f>ROUND(D120*E120,2)</f>
        <v>0</v>
      </c>
      <c r="G120" s="56"/>
      <c r="H120" s="75"/>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c r="EA120" s="56"/>
      <c r="EB120" s="56"/>
      <c r="EC120" s="56"/>
      <c r="ED120" s="56"/>
      <c r="EE120" s="56"/>
      <c r="EF120" s="56"/>
      <c r="EG120" s="56"/>
      <c r="EH120" s="56"/>
      <c r="EI120" s="56"/>
      <c r="EJ120" s="56"/>
      <c r="EK120" s="56"/>
      <c r="EL120" s="56"/>
      <c r="EM120" s="56"/>
      <c r="EN120" s="56"/>
      <c r="EO120" s="56"/>
      <c r="EP120" s="56"/>
      <c r="EQ120" s="56"/>
      <c r="ER120" s="56"/>
      <c r="ES120" s="56"/>
      <c r="ET120" s="56"/>
      <c r="EU120" s="56"/>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c r="FT120" s="56"/>
      <c r="FU120" s="56"/>
      <c r="FV120" s="56"/>
      <c r="FW120" s="56"/>
      <c r="FX120" s="56"/>
      <c r="FY120" s="56"/>
      <c r="FZ120" s="56"/>
      <c r="GA120" s="56"/>
      <c r="GB120" s="56"/>
      <c r="GC120" s="56"/>
      <c r="GD120" s="56"/>
    </row>
    <row r="121" spans="1:186" ht="42.75" customHeight="1" thickBot="1" x14ac:dyDescent="0.25">
      <c r="A121" s="148" t="s">
        <v>489</v>
      </c>
      <c r="B121" s="145"/>
      <c r="C121" s="404" t="s">
        <v>490</v>
      </c>
      <c r="D121" s="404"/>
      <c r="E121" s="404"/>
      <c r="F121" s="146"/>
      <c r="G121" s="56"/>
      <c r="H121" s="75"/>
      <c r="I121" s="75"/>
      <c r="J121" s="75"/>
      <c r="K121" s="56"/>
      <c r="L121" s="56"/>
      <c r="M121" s="56"/>
      <c r="N121" s="75"/>
      <c r="O121" s="75"/>
      <c r="P121" s="75"/>
      <c r="Q121" s="75"/>
      <c r="R121" s="75"/>
      <c r="S121" s="75"/>
      <c r="T121" s="75"/>
      <c r="U121" s="75"/>
      <c r="V121" s="75"/>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c r="EO121" s="56"/>
      <c r="EP121" s="56"/>
      <c r="EQ121" s="56"/>
      <c r="ER121" s="56"/>
      <c r="ES121" s="56"/>
      <c r="ET121" s="56"/>
      <c r="EU121" s="56"/>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c r="FT121" s="56"/>
      <c r="FU121" s="56"/>
      <c r="FV121" s="56"/>
      <c r="FW121" s="56"/>
      <c r="FX121" s="56"/>
      <c r="FY121" s="56"/>
      <c r="FZ121" s="56"/>
      <c r="GA121" s="56"/>
      <c r="GB121" s="56"/>
      <c r="GC121" s="56"/>
      <c r="GD121" s="56"/>
    </row>
    <row r="122" spans="1:186" s="75" customFormat="1" ht="14.25" customHeight="1" thickBot="1" x14ac:dyDescent="0.25">
      <c r="A122" s="139"/>
      <c r="B122" s="140"/>
      <c r="C122" s="141" t="s">
        <v>491</v>
      </c>
      <c r="D122" s="142">
        <v>72</v>
      </c>
      <c r="E122" s="15"/>
      <c r="F122" s="35">
        <f>ROUND(D122*E122,2)</f>
        <v>0</v>
      </c>
      <c r="H122" s="56"/>
    </row>
    <row r="123" spans="1:186" s="76" customFormat="1" ht="15" customHeight="1" thickBot="1" x14ac:dyDescent="0.25">
      <c r="A123" s="108"/>
      <c r="B123" s="109"/>
      <c r="C123" s="160" t="s">
        <v>241</v>
      </c>
      <c r="D123" s="161"/>
      <c r="E123" s="110"/>
      <c r="F123" s="111">
        <f>SUM(F53:F122)</f>
        <v>0</v>
      </c>
      <c r="G123" s="75"/>
      <c r="H123" s="56"/>
      <c r="I123" s="56"/>
      <c r="J123" s="56"/>
      <c r="K123" s="75"/>
      <c r="L123" s="75"/>
      <c r="M123" s="75"/>
      <c r="N123" s="56"/>
      <c r="O123" s="56"/>
      <c r="P123" s="56"/>
      <c r="Q123" s="56"/>
      <c r="R123" s="56"/>
      <c r="S123" s="56"/>
      <c r="T123" s="56"/>
      <c r="U123" s="56"/>
      <c r="V123" s="56"/>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c r="EO123" s="75"/>
      <c r="EP123" s="75"/>
      <c r="EQ123" s="75"/>
      <c r="ER123" s="75"/>
      <c r="ES123" s="75"/>
      <c r="ET123" s="75"/>
      <c r="EU123" s="75"/>
      <c r="EV123" s="75"/>
      <c r="EW123" s="75"/>
      <c r="EX123" s="75"/>
      <c r="EY123" s="75"/>
      <c r="EZ123" s="75"/>
      <c r="FA123" s="75"/>
      <c r="FB123" s="75"/>
      <c r="FC123" s="75"/>
      <c r="FD123" s="75"/>
      <c r="FE123" s="75"/>
      <c r="FF123" s="75"/>
      <c r="FG123" s="75"/>
      <c r="FH123" s="75"/>
      <c r="FI123" s="75"/>
      <c r="FJ123" s="75"/>
      <c r="FK123" s="75"/>
      <c r="FL123" s="75"/>
      <c r="FM123" s="75"/>
      <c r="FN123" s="75"/>
      <c r="FO123" s="75"/>
      <c r="FP123" s="75"/>
      <c r="FQ123" s="75"/>
      <c r="FR123" s="75"/>
      <c r="FS123" s="75"/>
      <c r="FT123" s="75"/>
      <c r="FU123" s="75"/>
      <c r="FV123" s="75"/>
      <c r="FW123" s="75"/>
      <c r="FX123" s="75"/>
      <c r="FY123" s="75"/>
      <c r="FZ123" s="75"/>
      <c r="GA123" s="75"/>
      <c r="GB123" s="75"/>
      <c r="GC123" s="75"/>
      <c r="GD123" s="75"/>
    </row>
    <row r="124" spans="1:186" s="77" customFormat="1" ht="13.5" customHeight="1" thickBot="1" x14ac:dyDescent="0.25">
      <c r="A124" s="60" t="s">
        <v>242</v>
      </c>
      <c r="B124" s="61"/>
      <c r="C124" s="406" t="s">
        <v>10</v>
      </c>
      <c r="D124" s="407"/>
      <c r="E124" s="62"/>
      <c r="F124" s="63"/>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56"/>
      <c r="CR124" s="56"/>
      <c r="CS124" s="56"/>
      <c r="CT124" s="56"/>
      <c r="CU124" s="56"/>
      <c r="CV124" s="56"/>
      <c r="CW124" s="56"/>
      <c r="CX124" s="56"/>
      <c r="CY124" s="56"/>
      <c r="CZ124" s="56"/>
      <c r="DA124" s="56"/>
      <c r="DB124" s="56"/>
      <c r="DC124" s="56"/>
      <c r="DD124" s="56"/>
      <c r="DE124" s="56"/>
      <c r="DF124" s="56"/>
      <c r="DG124" s="56"/>
      <c r="DH124" s="56"/>
      <c r="DI124" s="56"/>
      <c r="DJ124" s="56"/>
      <c r="DK124" s="56"/>
      <c r="DL124" s="56"/>
      <c r="DM124" s="56"/>
      <c r="DN124" s="56"/>
      <c r="DO124" s="56"/>
      <c r="DP124" s="56"/>
      <c r="DQ124" s="56"/>
      <c r="DR124" s="56"/>
      <c r="DS124" s="56"/>
      <c r="DT124" s="56"/>
      <c r="DU124" s="56"/>
      <c r="DV124" s="56"/>
      <c r="DW124" s="56"/>
      <c r="DX124" s="56"/>
      <c r="DY124" s="56"/>
      <c r="DZ124" s="56"/>
      <c r="EA124" s="56"/>
      <c r="EB124" s="56"/>
      <c r="EC124" s="56"/>
      <c r="ED124" s="56"/>
      <c r="EE124" s="56"/>
      <c r="EF124" s="56"/>
      <c r="EG124" s="56"/>
      <c r="EH124" s="56"/>
      <c r="EI124" s="56"/>
      <c r="EJ124" s="56"/>
      <c r="EK124" s="56"/>
      <c r="EL124" s="56"/>
      <c r="EM124" s="56"/>
      <c r="EN124" s="56"/>
      <c r="EO124" s="56"/>
      <c r="EP124" s="56"/>
      <c r="EQ124" s="56"/>
      <c r="ER124" s="56"/>
      <c r="ES124" s="56"/>
      <c r="ET124" s="56"/>
      <c r="EU124" s="56"/>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c r="FT124" s="56"/>
      <c r="FU124" s="56"/>
      <c r="FV124" s="56"/>
      <c r="FW124" s="56"/>
      <c r="FX124" s="56"/>
      <c r="FY124" s="56"/>
      <c r="FZ124" s="56"/>
      <c r="GA124" s="56"/>
      <c r="GB124" s="56"/>
      <c r="GC124" s="56"/>
      <c r="GD124" s="56"/>
    </row>
    <row r="125" spans="1:186" s="77" customFormat="1" ht="39.75" customHeight="1" thickBot="1" x14ac:dyDescent="0.25">
      <c r="A125" s="148" t="s">
        <v>243</v>
      </c>
      <c r="B125" s="162"/>
      <c r="C125" s="404" t="s">
        <v>387</v>
      </c>
      <c r="D125" s="404"/>
      <c r="E125" s="404"/>
      <c r="F125" s="163"/>
      <c r="G125" s="75"/>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c r="ET125" s="56"/>
      <c r="EU125" s="56"/>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row>
    <row r="126" spans="1:186" s="77" customFormat="1" ht="15.75" customHeight="1" thickBot="1" x14ac:dyDescent="0.25">
      <c r="A126" s="139"/>
      <c r="B126" s="164"/>
      <c r="C126" s="165" t="s">
        <v>244</v>
      </c>
      <c r="D126" s="166">
        <v>50</v>
      </c>
      <c r="E126" s="15"/>
      <c r="F126" s="35">
        <f>ROUND(D126*E126,2)</f>
        <v>0</v>
      </c>
      <c r="G126" s="75"/>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c r="CV126" s="56"/>
      <c r="CW126" s="56"/>
      <c r="CX126" s="56"/>
      <c r="CY126" s="56"/>
      <c r="CZ126" s="56"/>
      <c r="DA126" s="56"/>
      <c r="DB126" s="56"/>
      <c r="DC126" s="56"/>
      <c r="DD126" s="56"/>
      <c r="DE126" s="56"/>
      <c r="DF126" s="56"/>
      <c r="DG126" s="56"/>
      <c r="DH126" s="56"/>
      <c r="DI126" s="56"/>
      <c r="DJ126" s="56"/>
      <c r="DK126" s="56"/>
      <c r="DL126" s="56"/>
      <c r="DM126" s="56"/>
      <c r="DN126" s="56"/>
      <c r="DO126" s="56"/>
      <c r="DP126" s="56"/>
      <c r="DQ126" s="56"/>
      <c r="DR126" s="56"/>
      <c r="DS126" s="56"/>
      <c r="DT126" s="56"/>
      <c r="DU126" s="56"/>
      <c r="DV126" s="56"/>
      <c r="DW126" s="56"/>
      <c r="DX126" s="56"/>
      <c r="DY126" s="56"/>
      <c r="DZ126" s="56"/>
      <c r="EA126" s="56"/>
      <c r="EB126" s="56"/>
      <c r="EC126" s="56"/>
      <c r="ED126" s="56"/>
      <c r="EE126" s="56"/>
      <c r="EF126" s="56"/>
      <c r="EG126" s="56"/>
      <c r="EH126" s="56"/>
      <c r="EI126" s="56"/>
      <c r="EJ126" s="56"/>
      <c r="EK126" s="56"/>
      <c r="EL126" s="56"/>
      <c r="EM126" s="56"/>
      <c r="EN126" s="56"/>
      <c r="EO126" s="56"/>
      <c r="EP126" s="56"/>
      <c r="EQ126" s="56"/>
      <c r="ER126" s="56"/>
      <c r="ES126" s="56"/>
      <c r="ET126" s="56"/>
      <c r="EU126" s="56"/>
      <c r="EV126" s="56"/>
      <c r="EW126" s="56"/>
      <c r="EX126" s="56"/>
      <c r="EY126" s="56"/>
      <c r="EZ126" s="56"/>
      <c r="FA126" s="56"/>
      <c r="FB126" s="56"/>
      <c r="FC126" s="56"/>
      <c r="FD126" s="56"/>
      <c r="FE126" s="56"/>
      <c r="FF126" s="56"/>
      <c r="FG126" s="56"/>
      <c r="FH126" s="56"/>
      <c r="FI126" s="56"/>
      <c r="FJ126" s="56"/>
      <c r="FK126" s="56"/>
      <c r="FL126" s="56"/>
      <c r="FM126" s="56"/>
      <c r="FN126" s="56"/>
      <c r="FO126" s="56"/>
      <c r="FP126" s="56"/>
      <c r="FQ126" s="56"/>
      <c r="FR126" s="56"/>
      <c r="FS126" s="56"/>
      <c r="FT126" s="56"/>
      <c r="FU126" s="56"/>
      <c r="FV126" s="56"/>
      <c r="FW126" s="56"/>
      <c r="FX126" s="56"/>
      <c r="FY126" s="56"/>
      <c r="FZ126" s="56"/>
      <c r="GA126" s="56"/>
      <c r="GB126" s="56"/>
      <c r="GC126" s="56"/>
      <c r="GD126" s="56"/>
    </row>
    <row r="127" spans="1:186" s="77" customFormat="1" ht="17.25" customHeight="1" thickBot="1" x14ac:dyDescent="0.25">
      <c r="A127" s="167"/>
      <c r="B127" s="168"/>
      <c r="C127" s="169" t="s">
        <v>245</v>
      </c>
      <c r="D127" s="170"/>
      <c r="E127" s="171"/>
      <c r="F127" s="172">
        <f>SUM(F124:F126)</f>
        <v>0</v>
      </c>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DK127" s="56"/>
      <c r="DL127" s="56"/>
      <c r="DM127" s="56"/>
      <c r="DN127" s="56"/>
      <c r="DO127" s="56"/>
      <c r="DP127" s="56"/>
      <c r="DQ127" s="56"/>
      <c r="DR127" s="56"/>
      <c r="DS127" s="56"/>
      <c r="DT127" s="56"/>
      <c r="DU127" s="56"/>
      <c r="DV127" s="56"/>
      <c r="DW127" s="56"/>
      <c r="DX127" s="56"/>
      <c r="DY127" s="56"/>
      <c r="DZ127" s="56"/>
      <c r="EA127" s="56"/>
      <c r="EB127" s="56"/>
      <c r="EC127" s="56"/>
      <c r="ED127" s="56"/>
      <c r="EE127" s="56"/>
      <c r="EF127" s="56"/>
      <c r="EG127" s="56"/>
      <c r="EH127" s="56"/>
      <c r="EI127" s="56"/>
      <c r="EJ127" s="56"/>
      <c r="EK127" s="56"/>
      <c r="EL127" s="56"/>
      <c r="EM127" s="56"/>
      <c r="EN127" s="56"/>
      <c r="EO127" s="56"/>
      <c r="EP127" s="56"/>
      <c r="EQ127" s="56"/>
      <c r="ER127" s="56"/>
      <c r="ES127" s="56"/>
      <c r="ET127" s="56"/>
      <c r="EU127" s="56"/>
      <c r="EV127" s="56"/>
      <c r="EW127" s="56"/>
      <c r="EX127" s="56"/>
      <c r="EY127" s="56"/>
      <c r="EZ127" s="56"/>
      <c r="FA127" s="56"/>
      <c r="FB127" s="56"/>
      <c r="FC127" s="56"/>
      <c r="FD127" s="56"/>
      <c r="FE127" s="56"/>
      <c r="FF127" s="56"/>
      <c r="FG127" s="56"/>
      <c r="FH127" s="56"/>
      <c r="FI127" s="56"/>
      <c r="FJ127" s="56"/>
      <c r="FK127" s="56"/>
      <c r="FL127" s="56"/>
      <c r="FM127" s="56"/>
      <c r="FN127" s="56"/>
      <c r="FO127" s="56"/>
      <c r="FP127" s="56"/>
      <c r="FQ127" s="56"/>
      <c r="FR127" s="56"/>
      <c r="FS127" s="56"/>
      <c r="FT127" s="56"/>
      <c r="FU127" s="56"/>
      <c r="FV127" s="56"/>
      <c r="FW127" s="56"/>
      <c r="FX127" s="56"/>
      <c r="FY127" s="56"/>
      <c r="FZ127" s="56"/>
      <c r="GA127" s="56"/>
      <c r="GB127" s="56"/>
      <c r="GC127" s="56"/>
      <c r="GD127" s="56"/>
    </row>
    <row r="128" spans="1:186" s="77" customFormat="1" ht="16.5" customHeight="1" thickBot="1" x14ac:dyDescent="0.25">
      <c r="A128" s="60" t="s">
        <v>88</v>
      </c>
      <c r="B128" s="61"/>
      <c r="C128" s="406" t="s">
        <v>136</v>
      </c>
      <c r="D128" s="407"/>
      <c r="E128" s="62"/>
      <c r="F128" s="63"/>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c r="CV128" s="56"/>
      <c r="CW128" s="56"/>
      <c r="CX128" s="56"/>
      <c r="CY128" s="56"/>
      <c r="CZ128" s="56"/>
      <c r="DA128" s="56"/>
      <c r="DB128" s="56"/>
      <c r="DC128" s="56"/>
      <c r="DD128" s="56"/>
      <c r="DE128" s="56"/>
      <c r="DF128" s="56"/>
      <c r="DG128" s="56"/>
      <c r="DH128" s="56"/>
      <c r="DI128" s="56"/>
      <c r="DJ128" s="56"/>
      <c r="DK128" s="56"/>
      <c r="DL128" s="56"/>
      <c r="DM128" s="56"/>
      <c r="DN128" s="56"/>
      <c r="DO128" s="56"/>
      <c r="DP128" s="56"/>
      <c r="DQ128" s="56"/>
      <c r="DR128" s="56"/>
      <c r="DS128" s="56"/>
      <c r="DT128" s="56"/>
      <c r="DU128" s="56"/>
      <c r="DV128" s="56"/>
      <c r="DW128" s="56"/>
      <c r="DX128" s="56"/>
      <c r="DY128" s="56"/>
      <c r="DZ128" s="56"/>
      <c r="EA128" s="56"/>
      <c r="EB128" s="56"/>
      <c r="EC128" s="56"/>
      <c r="ED128" s="56"/>
      <c r="EE128" s="56"/>
      <c r="EF128" s="56"/>
      <c r="EG128" s="56"/>
      <c r="EH128" s="56"/>
      <c r="EI128" s="56"/>
      <c r="EJ128" s="56"/>
      <c r="EK128" s="56"/>
      <c r="EL128" s="56"/>
      <c r="EM128" s="56"/>
      <c r="EN128" s="56"/>
      <c r="EO128" s="56"/>
      <c r="EP128" s="56"/>
      <c r="EQ128" s="56"/>
      <c r="ER128" s="56"/>
      <c r="ES128" s="56"/>
      <c r="ET128" s="56"/>
      <c r="EU128" s="56"/>
      <c r="EV128" s="56"/>
      <c r="EW128" s="56"/>
      <c r="EX128" s="56"/>
      <c r="EY128" s="56"/>
      <c r="EZ128" s="56"/>
      <c r="FA128" s="56"/>
      <c r="FB128" s="56"/>
      <c r="FC128" s="56"/>
      <c r="FD128" s="56"/>
      <c r="FE128" s="56"/>
      <c r="FF128" s="56"/>
      <c r="FG128" s="56"/>
      <c r="FH128" s="56"/>
      <c r="FI128" s="56"/>
      <c r="FJ128" s="56"/>
      <c r="FK128" s="56"/>
      <c r="FL128" s="56"/>
      <c r="FM128" s="56"/>
      <c r="FN128" s="56"/>
      <c r="FO128" s="56"/>
      <c r="FP128" s="56"/>
      <c r="FQ128" s="56"/>
      <c r="FR128" s="56"/>
      <c r="FS128" s="56"/>
      <c r="FT128" s="56"/>
      <c r="FU128" s="56"/>
      <c r="FV128" s="56"/>
      <c r="FW128" s="56"/>
      <c r="FX128" s="56"/>
      <c r="FY128" s="56"/>
      <c r="FZ128" s="56"/>
      <c r="GA128" s="56"/>
      <c r="GB128" s="56"/>
      <c r="GC128" s="56"/>
      <c r="GD128" s="56"/>
    </row>
    <row r="129" spans="1:186" ht="15.75" customHeight="1" thickBot="1" x14ac:dyDescent="0.25">
      <c r="A129" s="60" t="s">
        <v>138</v>
      </c>
      <c r="B129" s="61"/>
      <c r="C129" s="406" t="s">
        <v>246</v>
      </c>
      <c r="D129" s="407"/>
      <c r="E129" s="62"/>
      <c r="F129" s="63"/>
      <c r="G129" s="75"/>
      <c r="H129" s="75"/>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c r="CV129" s="56"/>
      <c r="CW129" s="56"/>
      <c r="CX129" s="56"/>
      <c r="CY129" s="56"/>
      <c r="CZ129" s="56"/>
      <c r="DA129" s="56"/>
      <c r="DB129" s="56"/>
      <c r="DC129" s="56"/>
      <c r="DD129" s="56"/>
      <c r="DE129" s="56"/>
      <c r="DF129" s="56"/>
      <c r="DG129" s="56"/>
      <c r="DH129" s="56"/>
      <c r="DI129" s="56"/>
      <c r="DJ129" s="56"/>
      <c r="DK129" s="56"/>
      <c r="DL129" s="56"/>
      <c r="DM129" s="56"/>
      <c r="DN129" s="56"/>
      <c r="DO129" s="56"/>
      <c r="DP129" s="56"/>
      <c r="DQ129" s="56"/>
      <c r="DR129" s="56"/>
      <c r="DS129" s="56"/>
      <c r="DT129" s="56"/>
      <c r="DU129" s="56"/>
      <c r="DV129" s="56"/>
      <c r="DW129" s="56"/>
      <c r="DX129" s="56"/>
      <c r="DY129" s="56"/>
      <c r="DZ129" s="56"/>
      <c r="EA129" s="56"/>
      <c r="EB129" s="56"/>
      <c r="EC129" s="56"/>
      <c r="ED129" s="56"/>
      <c r="EE129" s="56"/>
      <c r="EF129" s="56"/>
      <c r="EG129" s="56"/>
      <c r="EH129" s="56"/>
      <c r="EI129" s="56"/>
      <c r="EJ129" s="56"/>
      <c r="EK129" s="56"/>
      <c r="EL129" s="56"/>
      <c r="EM129" s="56"/>
      <c r="EN129" s="56"/>
      <c r="EO129" s="56"/>
      <c r="EP129" s="56"/>
      <c r="EQ129" s="56"/>
      <c r="ER129" s="56"/>
      <c r="ES129" s="56"/>
      <c r="ET129" s="56"/>
      <c r="EU129" s="56"/>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row>
    <row r="130" spans="1:186" ht="40.5" customHeight="1" thickBot="1" x14ac:dyDescent="0.25">
      <c r="A130" s="113" t="s">
        <v>462</v>
      </c>
      <c r="B130" s="114"/>
      <c r="C130" s="405" t="s">
        <v>463</v>
      </c>
      <c r="D130" s="405"/>
      <c r="E130" s="405"/>
      <c r="F130" s="115"/>
      <c r="G130" s="75"/>
      <c r="H130" s="75"/>
      <c r="I130" s="75"/>
      <c r="J130" s="75"/>
      <c r="K130" s="56"/>
      <c r="L130" s="56"/>
      <c r="M130" s="56"/>
      <c r="N130" s="75"/>
      <c r="O130" s="75"/>
      <c r="P130" s="75"/>
      <c r="Q130" s="75"/>
      <c r="R130" s="75"/>
      <c r="S130" s="75"/>
      <c r="T130" s="75"/>
      <c r="U130" s="75"/>
      <c r="V130" s="75"/>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c r="ER130" s="56"/>
      <c r="ES130" s="56"/>
      <c r="ET130" s="56"/>
      <c r="EU130" s="56"/>
      <c r="EV130" s="56"/>
      <c r="EW130" s="56"/>
      <c r="EX130" s="56"/>
      <c r="EY130" s="56"/>
      <c r="EZ130" s="56"/>
      <c r="FA130" s="56"/>
      <c r="FB130" s="56"/>
      <c r="FC130" s="56"/>
      <c r="FD130" s="56"/>
      <c r="FE130" s="56"/>
      <c r="FF130" s="56"/>
      <c r="FG130" s="56"/>
      <c r="FH130" s="56"/>
      <c r="FI130" s="56"/>
      <c r="FJ130" s="56"/>
      <c r="FK130" s="56"/>
      <c r="FL130" s="56"/>
      <c r="FM130" s="56"/>
      <c r="FN130" s="56"/>
      <c r="FO130" s="56"/>
      <c r="FP130" s="56"/>
      <c r="FQ130" s="56"/>
      <c r="FR130" s="56"/>
      <c r="FS130" s="56"/>
      <c r="FT130" s="56"/>
      <c r="FU130" s="56"/>
      <c r="FV130" s="56"/>
      <c r="FW130" s="56"/>
      <c r="FX130" s="56"/>
      <c r="FY130" s="56"/>
      <c r="FZ130" s="56"/>
      <c r="GA130" s="56"/>
      <c r="GB130" s="56"/>
      <c r="GC130" s="56"/>
      <c r="GD130" s="56"/>
    </row>
    <row r="131" spans="1:186" s="75" customFormat="1" ht="15" customHeight="1" thickBot="1" x14ac:dyDescent="0.25">
      <c r="A131" s="71"/>
      <c r="B131" s="87"/>
      <c r="C131" s="73" t="s">
        <v>247</v>
      </c>
      <c r="D131" s="173">
        <v>114</v>
      </c>
      <c r="E131" s="15"/>
      <c r="F131" s="35">
        <f>ROUND(D131*E131,2)</f>
        <v>0</v>
      </c>
      <c r="G131" s="56"/>
      <c r="H131" s="56"/>
    </row>
    <row r="132" spans="1:186" s="76" customFormat="1" ht="39.75" customHeight="1" thickBot="1" x14ac:dyDescent="0.25">
      <c r="A132" s="113" t="s">
        <v>461</v>
      </c>
      <c r="B132" s="114"/>
      <c r="C132" s="405" t="s">
        <v>388</v>
      </c>
      <c r="D132" s="405"/>
      <c r="E132" s="405"/>
      <c r="F132" s="174"/>
      <c r="G132" s="56"/>
      <c r="H132" s="56"/>
      <c r="I132" s="56"/>
      <c r="J132" s="56"/>
      <c r="K132" s="75"/>
      <c r="L132" s="75"/>
      <c r="M132" s="75"/>
      <c r="N132" s="56"/>
      <c r="O132" s="56"/>
      <c r="P132" s="56"/>
      <c r="Q132" s="56"/>
      <c r="R132" s="56"/>
      <c r="S132" s="56"/>
      <c r="T132" s="56"/>
      <c r="U132" s="56"/>
      <c r="V132" s="56"/>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5"/>
      <c r="DQ132" s="75"/>
      <c r="DR132" s="75"/>
      <c r="DS132" s="75"/>
      <c r="DT132" s="75"/>
      <c r="DU132" s="75"/>
      <c r="DV132" s="75"/>
      <c r="DW132" s="75"/>
      <c r="DX132" s="75"/>
      <c r="DY132" s="75"/>
      <c r="DZ132" s="75"/>
      <c r="EA132" s="75"/>
      <c r="EB132" s="75"/>
      <c r="EC132" s="75"/>
      <c r="ED132" s="75"/>
      <c r="EE132" s="75"/>
      <c r="EF132" s="75"/>
      <c r="EG132" s="75"/>
      <c r="EH132" s="75"/>
      <c r="EI132" s="75"/>
      <c r="EJ132" s="75"/>
      <c r="EK132" s="75"/>
      <c r="EL132" s="75"/>
      <c r="EM132" s="75"/>
      <c r="EN132" s="75"/>
      <c r="EO132" s="75"/>
      <c r="EP132" s="75"/>
      <c r="EQ132" s="75"/>
      <c r="ER132" s="75"/>
      <c r="ES132" s="75"/>
      <c r="ET132" s="75"/>
      <c r="EU132" s="75"/>
      <c r="EV132" s="75"/>
      <c r="EW132" s="75"/>
      <c r="EX132" s="75"/>
      <c r="EY132" s="75"/>
      <c r="EZ132" s="75"/>
      <c r="FA132" s="75"/>
      <c r="FB132" s="75"/>
      <c r="FC132" s="75"/>
      <c r="FD132" s="75"/>
      <c r="FE132" s="75"/>
      <c r="FF132" s="75"/>
      <c r="FG132" s="75"/>
      <c r="FH132" s="75"/>
      <c r="FI132" s="75"/>
      <c r="FJ132" s="75"/>
      <c r="FK132" s="75"/>
      <c r="FL132" s="75"/>
      <c r="FM132" s="75"/>
      <c r="FN132" s="75"/>
      <c r="FO132" s="75"/>
      <c r="FP132" s="75"/>
      <c r="FQ132" s="75"/>
      <c r="FR132" s="75"/>
      <c r="FS132" s="75"/>
      <c r="FT132" s="75"/>
      <c r="FU132" s="75"/>
      <c r="FV132" s="75"/>
      <c r="FW132" s="75"/>
      <c r="FX132" s="75"/>
      <c r="FY132" s="75"/>
      <c r="FZ132" s="75"/>
      <c r="GA132" s="75"/>
      <c r="GB132" s="75"/>
      <c r="GC132" s="75"/>
      <c r="GD132" s="75"/>
    </row>
    <row r="133" spans="1:186" ht="15.75" customHeight="1" thickBot="1" x14ac:dyDescent="0.25">
      <c r="A133" s="71"/>
      <c r="B133" s="87"/>
      <c r="C133" s="73" t="s">
        <v>248</v>
      </c>
      <c r="D133" s="74">
        <v>34</v>
      </c>
      <c r="E133" s="15"/>
      <c r="F133" s="35">
        <f>ROUND(D133*E133,2)</f>
        <v>0</v>
      </c>
      <c r="G133" s="75"/>
      <c r="H133" s="75"/>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56"/>
      <c r="DG133" s="56"/>
      <c r="DH133" s="56"/>
      <c r="DI133" s="56"/>
      <c r="DJ133" s="56"/>
      <c r="DK133" s="56"/>
      <c r="DL133" s="56"/>
      <c r="DM133" s="56"/>
      <c r="DN133" s="56"/>
      <c r="DO133" s="56"/>
      <c r="DP133" s="56"/>
      <c r="DQ133" s="56"/>
      <c r="DR133" s="56"/>
      <c r="DS133" s="56"/>
      <c r="DT133" s="56"/>
      <c r="DU133" s="56"/>
      <c r="DV133" s="56"/>
      <c r="DW133" s="56"/>
      <c r="DX133" s="56"/>
      <c r="DY133" s="56"/>
      <c r="DZ133" s="56"/>
      <c r="EA133" s="56"/>
      <c r="EB133" s="56"/>
      <c r="EC133" s="56"/>
      <c r="ED133" s="56"/>
      <c r="EE133" s="56"/>
      <c r="EF133" s="56"/>
      <c r="EG133" s="56"/>
      <c r="EH133" s="56"/>
      <c r="EI133" s="56"/>
      <c r="EJ133" s="56"/>
      <c r="EK133" s="56"/>
      <c r="EL133" s="56"/>
      <c r="EM133" s="56"/>
      <c r="EN133" s="56"/>
      <c r="EO133" s="56"/>
      <c r="EP133" s="56"/>
      <c r="EQ133" s="56"/>
      <c r="ER133" s="56"/>
      <c r="ES133" s="56"/>
      <c r="ET133" s="56"/>
      <c r="EU133" s="56"/>
      <c r="EV133" s="56"/>
      <c r="EW133" s="56"/>
      <c r="EX133" s="56"/>
      <c r="EY133" s="56"/>
      <c r="EZ133" s="56"/>
      <c r="FA133" s="56"/>
      <c r="FB133" s="56"/>
      <c r="FC133" s="56"/>
      <c r="FD133" s="56"/>
      <c r="FE133" s="56"/>
      <c r="FF133" s="56"/>
      <c r="FG133" s="56"/>
      <c r="FH133" s="56"/>
      <c r="FI133" s="56"/>
      <c r="FJ133" s="56"/>
      <c r="FK133" s="56"/>
      <c r="FL133" s="56"/>
      <c r="FM133" s="56"/>
      <c r="FN133" s="56"/>
      <c r="FO133" s="56"/>
      <c r="FP133" s="56"/>
      <c r="FQ133" s="56"/>
      <c r="FR133" s="56"/>
      <c r="FS133" s="56"/>
      <c r="FT133" s="56"/>
      <c r="FU133" s="56"/>
      <c r="FV133" s="56"/>
      <c r="FW133" s="56"/>
      <c r="FX133" s="56"/>
      <c r="FY133" s="56"/>
      <c r="FZ133" s="56"/>
      <c r="GA133" s="56"/>
      <c r="GB133" s="56"/>
      <c r="GC133" s="56"/>
      <c r="GD133" s="56"/>
    </row>
    <row r="134" spans="1:186" ht="14.25" customHeight="1" thickBot="1" x14ac:dyDescent="0.25">
      <c r="A134" s="60" t="s">
        <v>249</v>
      </c>
      <c r="B134" s="61"/>
      <c r="C134" s="406" t="s">
        <v>250</v>
      </c>
      <c r="D134" s="407"/>
      <c r="E134" s="62"/>
      <c r="F134" s="63"/>
      <c r="G134" s="75"/>
      <c r="H134" s="75"/>
      <c r="I134" s="75"/>
      <c r="J134" s="75"/>
      <c r="K134" s="56"/>
      <c r="L134" s="56"/>
      <c r="M134" s="56"/>
      <c r="N134" s="75"/>
      <c r="O134" s="75"/>
      <c r="P134" s="75"/>
      <c r="Q134" s="75"/>
      <c r="R134" s="75"/>
      <c r="S134" s="75"/>
      <c r="T134" s="75"/>
      <c r="U134" s="75"/>
      <c r="V134" s="75"/>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DK134" s="56"/>
      <c r="DL134" s="56"/>
      <c r="DM134" s="56"/>
      <c r="DN134" s="56"/>
      <c r="DO134" s="56"/>
      <c r="DP134" s="56"/>
      <c r="DQ134" s="56"/>
      <c r="DR134" s="56"/>
      <c r="DS134" s="56"/>
      <c r="DT134" s="56"/>
      <c r="DU134" s="56"/>
      <c r="DV134" s="56"/>
      <c r="DW134" s="56"/>
      <c r="DX134" s="56"/>
      <c r="DY134" s="56"/>
      <c r="DZ134" s="56"/>
      <c r="EA134" s="56"/>
      <c r="EB134" s="56"/>
      <c r="EC134" s="56"/>
      <c r="ED134" s="56"/>
      <c r="EE134" s="56"/>
      <c r="EF134" s="56"/>
      <c r="EG134" s="56"/>
      <c r="EH134" s="56"/>
      <c r="EI134" s="56"/>
      <c r="EJ134" s="56"/>
      <c r="EK134" s="56"/>
      <c r="EL134" s="56"/>
      <c r="EM134" s="56"/>
      <c r="EN134" s="56"/>
      <c r="EO134" s="56"/>
      <c r="EP134" s="56"/>
      <c r="EQ134" s="56"/>
      <c r="ER134" s="56"/>
      <c r="ES134" s="56"/>
      <c r="ET134" s="56"/>
      <c r="EU134" s="56"/>
      <c r="EV134" s="56"/>
      <c r="EW134" s="56"/>
      <c r="EX134" s="56"/>
      <c r="EY134" s="56"/>
      <c r="EZ134" s="56"/>
      <c r="FA134" s="56"/>
      <c r="FB134" s="56"/>
      <c r="FC134" s="56"/>
      <c r="FD134" s="56"/>
      <c r="FE134" s="56"/>
      <c r="FF134" s="56"/>
      <c r="FG134" s="56"/>
      <c r="FH134" s="56"/>
      <c r="FI134" s="56"/>
      <c r="FJ134" s="56"/>
      <c r="FK134" s="56"/>
      <c r="FL134" s="56"/>
      <c r="FM134" s="56"/>
      <c r="FN134" s="56"/>
      <c r="FO134" s="56"/>
      <c r="FP134" s="56"/>
      <c r="FQ134" s="56"/>
      <c r="FR134" s="56"/>
      <c r="FS134" s="56"/>
      <c r="FT134" s="56"/>
      <c r="FU134" s="56"/>
      <c r="FV134" s="56"/>
      <c r="FW134" s="56"/>
      <c r="FX134" s="56"/>
      <c r="FY134" s="56"/>
      <c r="FZ134" s="56"/>
      <c r="GA134" s="56"/>
      <c r="GB134" s="56"/>
      <c r="GC134" s="56"/>
      <c r="GD134" s="56"/>
    </row>
    <row r="135" spans="1:186" s="75" customFormat="1" ht="52.5" customHeight="1" thickBot="1" x14ac:dyDescent="0.25">
      <c r="A135" s="133" t="s">
        <v>251</v>
      </c>
      <c r="B135" s="175"/>
      <c r="C135" s="414" t="s">
        <v>458</v>
      </c>
      <c r="D135" s="414"/>
      <c r="E135" s="414"/>
      <c r="F135" s="115"/>
      <c r="G135" s="56"/>
      <c r="H135" s="56"/>
    </row>
    <row r="136" spans="1:186" s="75" customFormat="1" ht="16.5" customHeight="1" thickBot="1" x14ac:dyDescent="0.25">
      <c r="A136" s="71"/>
      <c r="B136" s="176"/>
      <c r="C136" s="177" t="s">
        <v>247</v>
      </c>
      <c r="D136" s="178">
        <v>51</v>
      </c>
      <c r="E136" s="15"/>
      <c r="F136" s="35">
        <f>ROUND(D136*E136,2)</f>
        <v>0</v>
      </c>
      <c r="G136" s="56"/>
      <c r="H136" s="56"/>
      <c r="I136" s="56"/>
      <c r="J136" s="56"/>
      <c r="N136" s="56"/>
      <c r="O136" s="56"/>
      <c r="P136" s="56"/>
      <c r="Q136" s="56"/>
      <c r="R136" s="56"/>
      <c r="S136" s="56"/>
      <c r="T136" s="56"/>
      <c r="U136" s="56"/>
      <c r="V136" s="56"/>
    </row>
    <row r="137" spans="1:186" s="56" customFormat="1" ht="39.75" customHeight="1" thickBot="1" x14ac:dyDescent="0.25">
      <c r="A137" s="133" t="s">
        <v>389</v>
      </c>
      <c r="B137" s="175"/>
      <c r="C137" s="414" t="s">
        <v>460</v>
      </c>
      <c r="D137" s="414"/>
      <c r="E137" s="414"/>
      <c r="F137" s="115"/>
      <c r="G137" s="75"/>
      <c r="H137" s="75"/>
    </row>
    <row r="138" spans="1:186" ht="14.25" customHeight="1" thickBot="1" x14ac:dyDescent="0.25">
      <c r="A138" s="71"/>
      <c r="B138" s="176"/>
      <c r="C138" s="177" t="s">
        <v>247</v>
      </c>
      <c r="D138" s="178">
        <v>91</v>
      </c>
      <c r="E138" s="15"/>
      <c r="F138" s="35">
        <f>ROUND(D138*E138,2)</f>
        <v>0</v>
      </c>
      <c r="G138" s="56"/>
      <c r="H138" s="75"/>
      <c r="I138" s="75"/>
      <c r="J138" s="75"/>
      <c r="K138" s="56"/>
      <c r="L138" s="56"/>
      <c r="M138" s="56"/>
      <c r="N138" s="75"/>
      <c r="O138" s="75"/>
      <c r="P138" s="75"/>
      <c r="Q138" s="75"/>
      <c r="R138" s="75"/>
      <c r="S138" s="75"/>
      <c r="T138" s="75"/>
      <c r="U138" s="75"/>
      <c r="V138" s="75"/>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56"/>
      <c r="ET138" s="56"/>
      <c r="EU138" s="56"/>
      <c r="EV138" s="56"/>
      <c r="EW138" s="56"/>
      <c r="EX138" s="56"/>
      <c r="EY138" s="56"/>
      <c r="EZ138" s="56"/>
      <c r="FA138" s="56"/>
      <c r="FB138" s="56"/>
      <c r="FC138" s="56"/>
      <c r="FD138" s="56"/>
      <c r="FE138" s="56"/>
      <c r="FF138" s="56"/>
      <c r="FG138" s="56"/>
      <c r="FH138" s="56"/>
      <c r="FI138" s="56"/>
      <c r="FJ138" s="56"/>
      <c r="FK138" s="56"/>
      <c r="FL138" s="56"/>
      <c r="FM138" s="56"/>
      <c r="FN138" s="56"/>
      <c r="FO138" s="56"/>
      <c r="FP138" s="56"/>
      <c r="FQ138" s="56"/>
      <c r="FR138" s="56"/>
      <c r="FS138" s="56"/>
      <c r="FT138" s="56"/>
      <c r="FU138" s="56"/>
      <c r="FV138" s="56"/>
      <c r="FW138" s="56"/>
      <c r="FX138" s="56"/>
      <c r="FY138" s="56"/>
      <c r="FZ138" s="56"/>
      <c r="GA138" s="56"/>
      <c r="GB138" s="56"/>
      <c r="GC138" s="56"/>
      <c r="GD138" s="56"/>
    </row>
    <row r="139" spans="1:186" s="75" customFormat="1" ht="39" customHeight="1" thickBot="1" x14ac:dyDescent="0.25">
      <c r="A139" s="133" t="s">
        <v>252</v>
      </c>
      <c r="B139" s="175"/>
      <c r="C139" s="414" t="s">
        <v>459</v>
      </c>
      <c r="D139" s="414"/>
      <c r="E139" s="414"/>
      <c r="F139" s="115"/>
      <c r="G139" s="179"/>
      <c r="H139" s="56"/>
    </row>
    <row r="140" spans="1:186" s="76" customFormat="1" ht="15" thickBot="1" x14ac:dyDescent="0.25">
      <c r="A140" s="71"/>
      <c r="B140" s="176"/>
      <c r="C140" s="177" t="s">
        <v>247</v>
      </c>
      <c r="D140" s="178">
        <v>21</v>
      </c>
      <c r="E140" s="15"/>
      <c r="F140" s="35">
        <f>ROUND(D140*E140,2)</f>
        <v>0</v>
      </c>
      <c r="G140" s="56"/>
      <c r="H140" s="56"/>
      <c r="I140" s="56"/>
      <c r="J140" s="56"/>
      <c r="K140" s="75"/>
      <c r="L140" s="75"/>
      <c r="M140" s="75"/>
      <c r="N140" s="56"/>
      <c r="O140" s="56"/>
      <c r="P140" s="56"/>
      <c r="Q140" s="56"/>
      <c r="R140" s="56"/>
      <c r="S140" s="56"/>
      <c r="T140" s="56"/>
      <c r="U140" s="56"/>
      <c r="V140" s="56"/>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c r="DI140" s="75"/>
      <c r="DJ140" s="75"/>
      <c r="DK140" s="75"/>
      <c r="DL140" s="75"/>
      <c r="DM140" s="75"/>
      <c r="DN140" s="75"/>
      <c r="DO140" s="75"/>
      <c r="DP140" s="75"/>
      <c r="DQ140" s="75"/>
      <c r="DR140" s="75"/>
      <c r="DS140" s="75"/>
      <c r="DT140" s="75"/>
      <c r="DU140" s="75"/>
      <c r="DV140" s="75"/>
      <c r="DW140" s="75"/>
      <c r="DX140" s="75"/>
      <c r="DY140" s="75"/>
      <c r="DZ140" s="75"/>
      <c r="EA140" s="75"/>
      <c r="EB140" s="75"/>
      <c r="EC140" s="75"/>
      <c r="ED140" s="75"/>
      <c r="EE140" s="75"/>
      <c r="EF140" s="75"/>
      <c r="EG140" s="75"/>
      <c r="EH140" s="75"/>
      <c r="EI140" s="75"/>
      <c r="EJ140" s="75"/>
      <c r="EK140" s="75"/>
      <c r="EL140" s="75"/>
      <c r="EM140" s="75"/>
      <c r="EN140" s="75"/>
      <c r="EO140" s="75"/>
      <c r="EP140" s="75"/>
      <c r="EQ140" s="75"/>
      <c r="ER140" s="75"/>
      <c r="ES140" s="75"/>
      <c r="ET140" s="75"/>
      <c r="EU140" s="75"/>
      <c r="EV140" s="75"/>
      <c r="EW140" s="75"/>
      <c r="EX140" s="75"/>
      <c r="EY140" s="75"/>
      <c r="EZ140" s="75"/>
      <c r="FA140" s="75"/>
      <c r="FB140" s="75"/>
      <c r="FC140" s="75"/>
      <c r="FD140" s="75"/>
      <c r="FE140" s="75"/>
      <c r="FF140" s="75"/>
      <c r="FG140" s="75"/>
      <c r="FH140" s="75"/>
      <c r="FI140" s="75"/>
      <c r="FJ140" s="75"/>
      <c r="FK140" s="75"/>
      <c r="FL140" s="75"/>
      <c r="FM140" s="75"/>
      <c r="FN140" s="75"/>
      <c r="FO140" s="75"/>
      <c r="FP140" s="75"/>
      <c r="FQ140" s="75"/>
      <c r="FR140" s="75"/>
      <c r="FS140" s="75"/>
      <c r="FT140" s="75"/>
      <c r="FU140" s="75"/>
      <c r="FV140" s="75"/>
      <c r="FW140" s="75"/>
      <c r="FX140" s="75"/>
      <c r="FY140" s="75"/>
      <c r="FZ140" s="75"/>
      <c r="GA140" s="75"/>
      <c r="GB140" s="75"/>
      <c r="GC140" s="75"/>
      <c r="GD140" s="75"/>
    </row>
    <row r="141" spans="1:186" ht="15" customHeight="1" thickBot="1" x14ac:dyDescent="0.25">
      <c r="A141" s="60" t="s">
        <v>142</v>
      </c>
      <c r="B141" s="61"/>
      <c r="C141" s="406" t="s">
        <v>253</v>
      </c>
      <c r="D141" s="407"/>
      <c r="E141" s="62"/>
      <c r="F141" s="63"/>
      <c r="G141" s="56"/>
      <c r="H141" s="75"/>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c r="ER141" s="56"/>
      <c r="ES141" s="56"/>
      <c r="ET141" s="56"/>
      <c r="EU141" s="56"/>
      <c r="EV141" s="56"/>
      <c r="EW141" s="56"/>
      <c r="EX141" s="56"/>
      <c r="EY141" s="56"/>
      <c r="EZ141" s="56"/>
      <c r="FA141" s="56"/>
      <c r="FB141" s="56"/>
      <c r="FC141" s="56"/>
      <c r="FD141" s="56"/>
      <c r="FE141" s="56"/>
      <c r="FF141" s="56"/>
      <c r="FG141" s="56"/>
      <c r="FH141" s="56"/>
      <c r="FI141" s="56"/>
      <c r="FJ141" s="56"/>
      <c r="FK141" s="56"/>
      <c r="FL141" s="56"/>
      <c r="FM141" s="56"/>
      <c r="FN141" s="56"/>
      <c r="FO141" s="56"/>
      <c r="FP141" s="56"/>
      <c r="FQ141" s="56"/>
      <c r="FR141" s="56"/>
      <c r="FS141" s="56"/>
      <c r="FT141" s="56"/>
      <c r="FU141" s="56"/>
      <c r="FV141" s="56"/>
      <c r="FW141" s="56"/>
      <c r="FX141" s="56"/>
      <c r="FY141" s="56"/>
      <c r="FZ141" s="56"/>
      <c r="GA141" s="56"/>
      <c r="GB141" s="56"/>
      <c r="GC141" s="56"/>
      <c r="GD141" s="56"/>
    </row>
    <row r="142" spans="1:186" ht="42.75" customHeight="1" thickBot="1" x14ac:dyDescent="0.25">
      <c r="A142" s="29" t="s">
        <v>254</v>
      </c>
      <c r="B142" s="114"/>
      <c r="C142" s="405" t="s">
        <v>255</v>
      </c>
      <c r="D142" s="405"/>
      <c r="E142" s="405"/>
      <c r="F142" s="174"/>
      <c r="G142" s="56"/>
      <c r="H142" s="75"/>
      <c r="I142" s="75"/>
      <c r="J142" s="75"/>
      <c r="K142" s="56"/>
      <c r="L142" s="56"/>
      <c r="M142" s="56"/>
      <c r="N142" s="75"/>
      <c r="O142" s="75"/>
      <c r="P142" s="75"/>
      <c r="Q142" s="75"/>
      <c r="R142" s="75"/>
      <c r="S142" s="75"/>
      <c r="T142" s="75"/>
      <c r="U142" s="75"/>
      <c r="V142" s="75"/>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56"/>
      <c r="CD142" s="56"/>
      <c r="CE142" s="56"/>
      <c r="CF142" s="56"/>
      <c r="CG142" s="56"/>
      <c r="CH142" s="56"/>
      <c r="CI142" s="56"/>
      <c r="CJ142" s="56"/>
      <c r="CK142" s="56"/>
      <c r="CL142" s="56"/>
      <c r="CM142" s="56"/>
      <c r="CN142" s="56"/>
      <c r="CO142" s="56"/>
      <c r="CP142" s="56"/>
      <c r="CQ142" s="56"/>
      <c r="CR142" s="56"/>
      <c r="CS142" s="56"/>
      <c r="CT142" s="56"/>
      <c r="CU142" s="56"/>
      <c r="CV142" s="56"/>
      <c r="CW142" s="56"/>
      <c r="CX142" s="56"/>
      <c r="CY142" s="56"/>
      <c r="CZ142" s="56"/>
      <c r="DA142" s="56"/>
      <c r="DB142" s="56"/>
      <c r="DC142" s="56"/>
      <c r="DD142" s="56"/>
      <c r="DE142" s="56"/>
      <c r="DF142" s="56"/>
      <c r="DG142" s="56"/>
      <c r="DH142" s="56"/>
      <c r="DI142" s="56"/>
      <c r="DJ142" s="56"/>
      <c r="DK142" s="56"/>
      <c r="DL142" s="56"/>
      <c r="DM142" s="56"/>
      <c r="DN142" s="56"/>
      <c r="DO142" s="56"/>
      <c r="DP142" s="56"/>
      <c r="DQ142" s="56"/>
      <c r="DR142" s="56"/>
      <c r="DS142" s="56"/>
      <c r="DT142" s="56"/>
      <c r="DU142" s="56"/>
      <c r="DV142" s="56"/>
      <c r="DW142" s="56"/>
      <c r="DX142" s="56"/>
      <c r="DY142" s="56"/>
      <c r="DZ142" s="56"/>
      <c r="EA142" s="56"/>
      <c r="EB142" s="56"/>
      <c r="EC142" s="56"/>
      <c r="ED142" s="56"/>
      <c r="EE142" s="56"/>
      <c r="EF142" s="56"/>
      <c r="EG142" s="56"/>
      <c r="EH142" s="56"/>
      <c r="EI142" s="56"/>
      <c r="EJ142" s="56"/>
      <c r="EK142" s="56"/>
      <c r="EL142" s="56"/>
      <c r="EM142" s="56"/>
      <c r="EN142" s="56"/>
      <c r="EO142" s="56"/>
      <c r="EP142" s="56"/>
      <c r="EQ142" s="56"/>
      <c r="ER142" s="56"/>
      <c r="ES142" s="56"/>
      <c r="ET142" s="56"/>
      <c r="EU142" s="56"/>
      <c r="EV142" s="56"/>
      <c r="EW142" s="56"/>
      <c r="EX142" s="56"/>
      <c r="EY142" s="56"/>
      <c r="EZ142" s="56"/>
      <c r="FA142" s="56"/>
      <c r="FB142" s="56"/>
      <c r="FC142" s="56"/>
      <c r="FD142" s="56"/>
      <c r="FE142" s="56"/>
      <c r="FF142" s="56"/>
      <c r="FG142" s="56"/>
      <c r="FH142" s="56"/>
      <c r="FI142" s="56"/>
      <c r="FJ142" s="56"/>
      <c r="FK142" s="56"/>
      <c r="FL142" s="56"/>
      <c r="FM142" s="56"/>
      <c r="FN142" s="56"/>
      <c r="FO142" s="56"/>
      <c r="FP142" s="56"/>
      <c r="FQ142" s="56"/>
      <c r="FR142" s="56"/>
      <c r="FS142" s="56"/>
      <c r="FT142" s="56"/>
      <c r="FU142" s="56"/>
      <c r="FV142" s="56"/>
      <c r="FW142" s="56"/>
      <c r="FX142" s="56"/>
      <c r="FY142" s="56"/>
      <c r="FZ142" s="56"/>
      <c r="GA142" s="56"/>
      <c r="GB142" s="56"/>
      <c r="GC142" s="56"/>
      <c r="GD142" s="56"/>
    </row>
    <row r="143" spans="1:186" s="75" customFormat="1" ht="13.5" customHeight="1" thickBot="1" x14ac:dyDescent="0.25">
      <c r="A143" s="71"/>
      <c r="B143" s="87"/>
      <c r="C143" s="73" t="s">
        <v>91</v>
      </c>
      <c r="D143" s="180">
        <v>52</v>
      </c>
      <c r="E143" s="15"/>
      <c r="F143" s="35">
        <f>ROUND(D143*E143,2)</f>
        <v>0</v>
      </c>
      <c r="G143" s="56"/>
      <c r="H143" s="56"/>
    </row>
    <row r="144" spans="1:186" s="76" customFormat="1" ht="38.25" customHeight="1" thickBot="1" x14ac:dyDescent="0.25">
      <c r="A144" s="133" t="s">
        <v>464</v>
      </c>
      <c r="B144" s="114"/>
      <c r="C144" s="405" t="s">
        <v>390</v>
      </c>
      <c r="D144" s="405"/>
      <c r="E144" s="405"/>
      <c r="F144" s="174"/>
      <c r="G144" s="75"/>
      <c r="H144" s="56"/>
      <c r="I144" s="56"/>
      <c r="J144" s="56"/>
      <c r="K144" s="75"/>
      <c r="L144" s="75"/>
      <c r="M144" s="75"/>
      <c r="N144" s="56"/>
      <c r="O144" s="56"/>
      <c r="P144" s="56"/>
      <c r="Q144" s="56"/>
      <c r="R144" s="56"/>
      <c r="S144" s="56"/>
      <c r="T144" s="56"/>
      <c r="U144" s="56"/>
      <c r="V144" s="56"/>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J144" s="75"/>
      <c r="BK144" s="75"/>
      <c r="BL144" s="75"/>
      <c r="BM144" s="75"/>
      <c r="BN144" s="75"/>
      <c r="BO144" s="75"/>
      <c r="BP144" s="75"/>
      <c r="BQ144" s="75"/>
      <c r="BR144" s="75"/>
      <c r="BS144" s="75"/>
      <c r="BT144" s="75"/>
      <c r="BU144" s="75"/>
      <c r="BV144" s="75"/>
      <c r="BW144" s="75"/>
      <c r="BX144" s="75"/>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c r="DI144" s="75"/>
      <c r="DJ144" s="75"/>
      <c r="DK144" s="75"/>
      <c r="DL144" s="75"/>
      <c r="DM144" s="75"/>
      <c r="DN144" s="75"/>
      <c r="DO144" s="75"/>
      <c r="DP144" s="75"/>
      <c r="DQ144" s="75"/>
      <c r="DR144" s="75"/>
      <c r="DS144" s="75"/>
      <c r="DT144" s="75"/>
      <c r="DU144" s="75"/>
      <c r="DV144" s="75"/>
      <c r="DW144" s="75"/>
      <c r="DX144" s="75"/>
      <c r="DY144" s="75"/>
      <c r="DZ144" s="75"/>
      <c r="EA144" s="75"/>
      <c r="EB144" s="75"/>
      <c r="EC144" s="75"/>
      <c r="ED144" s="75"/>
      <c r="EE144" s="75"/>
      <c r="EF144" s="75"/>
      <c r="EG144" s="75"/>
      <c r="EH144" s="75"/>
      <c r="EI144" s="75"/>
      <c r="EJ144" s="75"/>
      <c r="EK144" s="75"/>
      <c r="EL144" s="75"/>
      <c r="EM144" s="75"/>
      <c r="EN144" s="75"/>
      <c r="EO144" s="75"/>
      <c r="EP144" s="75"/>
      <c r="EQ144" s="75"/>
      <c r="ER144" s="75"/>
      <c r="ES144" s="75"/>
      <c r="ET144" s="75"/>
      <c r="EU144" s="75"/>
      <c r="EV144" s="75"/>
      <c r="EW144" s="75"/>
      <c r="EX144" s="75"/>
      <c r="EY144" s="75"/>
      <c r="EZ144" s="75"/>
      <c r="FA144" s="75"/>
      <c r="FB144" s="75"/>
      <c r="FC144" s="75"/>
      <c r="FD144" s="75"/>
      <c r="FE144" s="75"/>
      <c r="FF144" s="75"/>
      <c r="FG144" s="75"/>
      <c r="FH144" s="75"/>
      <c r="FI144" s="75"/>
      <c r="FJ144" s="75"/>
      <c r="FK144" s="75"/>
      <c r="FL144" s="75"/>
      <c r="FM144" s="75"/>
      <c r="FN144" s="75"/>
      <c r="FO144" s="75"/>
      <c r="FP144" s="75"/>
      <c r="FQ144" s="75"/>
      <c r="FR144" s="75"/>
      <c r="FS144" s="75"/>
      <c r="FT144" s="75"/>
      <c r="FU144" s="75"/>
      <c r="FV144" s="75"/>
      <c r="FW144" s="75"/>
      <c r="FX144" s="75"/>
      <c r="FY144" s="75"/>
      <c r="FZ144" s="75"/>
      <c r="GA144" s="75"/>
      <c r="GB144" s="75"/>
      <c r="GC144" s="75"/>
      <c r="GD144" s="75"/>
    </row>
    <row r="145" spans="1:186" ht="13.5" thickBot="1" x14ac:dyDescent="0.25">
      <c r="A145" s="71"/>
      <c r="B145" s="87"/>
      <c r="C145" s="73" t="s">
        <v>91</v>
      </c>
      <c r="D145" s="180">
        <v>28</v>
      </c>
      <c r="E145" s="15"/>
      <c r="F145" s="35">
        <f>ROUND(D145*E145,2)</f>
        <v>0</v>
      </c>
      <c r="G145" s="75"/>
      <c r="H145" s="75"/>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c r="CW145" s="56"/>
      <c r="CX145" s="56"/>
      <c r="CY145" s="56"/>
      <c r="CZ145" s="56"/>
      <c r="DA145" s="56"/>
      <c r="DB145" s="56"/>
      <c r="DC145" s="56"/>
      <c r="DD145" s="56"/>
      <c r="DE145" s="56"/>
      <c r="DF145" s="56"/>
      <c r="DG145" s="56"/>
      <c r="DH145" s="56"/>
      <c r="DI145" s="56"/>
      <c r="DJ145" s="56"/>
      <c r="DK145" s="56"/>
      <c r="DL145" s="56"/>
      <c r="DM145" s="56"/>
      <c r="DN145" s="56"/>
      <c r="DO145" s="56"/>
      <c r="DP145" s="56"/>
      <c r="DQ145" s="56"/>
      <c r="DR145" s="56"/>
      <c r="DS145" s="56"/>
      <c r="DT145" s="56"/>
      <c r="DU145" s="56"/>
      <c r="DV145" s="56"/>
      <c r="DW145" s="56"/>
      <c r="DX145" s="56"/>
      <c r="DY145" s="56"/>
      <c r="DZ145" s="56"/>
      <c r="EA145" s="56"/>
      <c r="EB145" s="56"/>
      <c r="EC145" s="56"/>
      <c r="ED145" s="56"/>
      <c r="EE145" s="56"/>
      <c r="EF145" s="56"/>
      <c r="EG145" s="56"/>
      <c r="EH145" s="56"/>
      <c r="EI145" s="56"/>
      <c r="EJ145" s="56"/>
      <c r="EK145" s="56"/>
      <c r="EL145" s="56"/>
      <c r="EM145" s="56"/>
      <c r="EN145" s="56"/>
      <c r="EO145" s="56"/>
      <c r="EP145" s="56"/>
      <c r="EQ145" s="56"/>
      <c r="ER145" s="56"/>
      <c r="ES145" s="56"/>
      <c r="ET145" s="56"/>
      <c r="EU145" s="56"/>
      <c r="EV145" s="56"/>
      <c r="EW145" s="56"/>
      <c r="EX145" s="56"/>
      <c r="EY145" s="56"/>
      <c r="EZ145" s="56"/>
      <c r="FA145" s="56"/>
      <c r="FB145" s="56"/>
      <c r="FC145" s="56"/>
      <c r="FD145" s="56"/>
      <c r="FE145" s="56"/>
      <c r="FF145" s="56"/>
      <c r="FG145" s="56"/>
      <c r="FH145" s="56"/>
      <c r="FI145" s="56"/>
      <c r="FJ145" s="56"/>
      <c r="FK145" s="56"/>
      <c r="FL145" s="56"/>
      <c r="FM145" s="56"/>
      <c r="FN145" s="56"/>
      <c r="FO145" s="56"/>
      <c r="FP145" s="56"/>
      <c r="FQ145" s="56"/>
      <c r="FR145" s="56"/>
      <c r="FS145" s="56"/>
      <c r="FT145" s="56"/>
      <c r="FU145" s="56"/>
      <c r="FV145" s="56"/>
      <c r="FW145" s="56"/>
      <c r="FX145" s="56"/>
      <c r="FY145" s="56"/>
      <c r="FZ145" s="56"/>
      <c r="GA145" s="56"/>
      <c r="GB145" s="56"/>
      <c r="GC145" s="56"/>
      <c r="GD145" s="56"/>
    </row>
    <row r="146" spans="1:186" ht="29.25" customHeight="1" thickBot="1" x14ac:dyDescent="0.25">
      <c r="A146" s="133" t="s">
        <v>399</v>
      </c>
      <c r="B146" s="114"/>
      <c r="C146" s="405" t="s">
        <v>465</v>
      </c>
      <c r="D146" s="405"/>
      <c r="E146" s="405"/>
      <c r="F146" s="174"/>
      <c r="G146" s="75"/>
      <c r="H146" s="75"/>
      <c r="I146" s="75"/>
      <c r="J146" s="75"/>
      <c r="K146" s="56"/>
      <c r="L146" s="56"/>
      <c r="M146" s="56"/>
      <c r="N146" s="75"/>
      <c r="O146" s="75"/>
      <c r="P146" s="75"/>
      <c r="Q146" s="75"/>
      <c r="R146" s="75"/>
      <c r="S146" s="75"/>
      <c r="T146" s="75"/>
      <c r="U146" s="75"/>
      <c r="V146" s="75"/>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c r="BM146" s="56"/>
      <c r="BN146" s="56"/>
      <c r="BO146" s="56"/>
      <c r="BP146" s="56"/>
      <c r="BQ146" s="56"/>
      <c r="BR146" s="56"/>
      <c r="BS146" s="56"/>
      <c r="BT146" s="56"/>
      <c r="BU146" s="56"/>
      <c r="BV146" s="56"/>
      <c r="BW146" s="56"/>
      <c r="BX146" s="56"/>
      <c r="BY146" s="56"/>
      <c r="BZ146" s="56"/>
      <c r="CA146" s="56"/>
      <c r="CB146" s="56"/>
      <c r="CC146" s="56"/>
      <c r="CD146" s="56"/>
      <c r="CE146" s="56"/>
      <c r="CF146" s="56"/>
      <c r="CG146" s="56"/>
      <c r="CH146" s="56"/>
      <c r="CI146" s="56"/>
      <c r="CJ146" s="56"/>
      <c r="CK146" s="56"/>
      <c r="CL146" s="56"/>
      <c r="CM146" s="56"/>
      <c r="CN146" s="56"/>
      <c r="CO146" s="56"/>
      <c r="CP146" s="56"/>
      <c r="CQ146" s="56"/>
      <c r="CR146" s="56"/>
      <c r="CS146" s="56"/>
      <c r="CT146" s="56"/>
      <c r="CU146" s="56"/>
      <c r="CV146" s="56"/>
      <c r="CW146" s="56"/>
      <c r="CX146" s="56"/>
      <c r="CY146" s="56"/>
      <c r="CZ146" s="56"/>
      <c r="DA146" s="56"/>
      <c r="DB146" s="56"/>
      <c r="DC146" s="56"/>
      <c r="DD146" s="56"/>
      <c r="DE146" s="56"/>
      <c r="DF146" s="56"/>
      <c r="DG146" s="56"/>
      <c r="DH146" s="56"/>
      <c r="DI146" s="56"/>
      <c r="DJ146" s="56"/>
      <c r="DK146" s="56"/>
      <c r="DL146" s="56"/>
      <c r="DM146" s="56"/>
      <c r="DN146" s="56"/>
      <c r="DO146" s="56"/>
      <c r="DP146" s="56"/>
      <c r="DQ146" s="56"/>
      <c r="DR146" s="56"/>
      <c r="DS146" s="56"/>
      <c r="DT146" s="56"/>
      <c r="DU146" s="56"/>
      <c r="DV146" s="56"/>
      <c r="DW146" s="56"/>
      <c r="DX146" s="56"/>
      <c r="DY146" s="56"/>
      <c r="DZ146" s="56"/>
      <c r="EA146" s="56"/>
      <c r="EB146" s="56"/>
      <c r="EC146" s="56"/>
      <c r="ED146" s="56"/>
      <c r="EE146" s="56"/>
      <c r="EF146" s="56"/>
      <c r="EG146" s="56"/>
      <c r="EH146" s="56"/>
      <c r="EI146" s="56"/>
      <c r="EJ146" s="56"/>
      <c r="EK146" s="56"/>
      <c r="EL146" s="56"/>
      <c r="EM146" s="56"/>
      <c r="EN146" s="56"/>
      <c r="EO146" s="56"/>
      <c r="EP146" s="56"/>
      <c r="EQ146" s="56"/>
      <c r="ER146" s="56"/>
      <c r="ES146" s="56"/>
      <c r="ET146" s="56"/>
      <c r="EU146" s="56"/>
      <c r="EV146" s="56"/>
      <c r="EW146" s="56"/>
      <c r="EX146" s="56"/>
      <c r="EY146" s="56"/>
      <c r="EZ146" s="56"/>
      <c r="FA146" s="56"/>
      <c r="FB146" s="56"/>
      <c r="FC146" s="56"/>
      <c r="FD146" s="56"/>
      <c r="FE146" s="56"/>
      <c r="FF146" s="56"/>
      <c r="FG146" s="56"/>
      <c r="FH146" s="56"/>
      <c r="FI146" s="56"/>
      <c r="FJ146" s="56"/>
      <c r="FK146" s="56"/>
      <c r="FL146" s="56"/>
      <c r="FM146" s="56"/>
      <c r="FN146" s="56"/>
      <c r="FO146" s="56"/>
      <c r="FP146" s="56"/>
      <c r="FQ146" s="56"/>
      <c r="FR146" s="56"/>
      <c r="FS146" s="56"/>
      <c r="FT146" s="56"/>
      <c r="FU146" s="56"/>
      <c r="FV146" s="56"/>
      <c r="FW146" s="56"/>
      <c r="FX146" s="56"/>
      <c r="FY146" s="56"/>
      <c r="FZ146" s="56"/>
      <c r="GA146" s="56"/>
      <c r="GB146" s="56"/>
      <c r="GC146" s="56"/>
      <c r="GD146" s="56"/>
    </row>
    <row r="147" spans="1:186" s="75" customFormat="1" ht="14.25" customHeight="1" thickBot="1" x14ac:dyDescent="0.25">
      <c r="A147" s="71"/>
      <c r="B147" s="87"/>
      <c r="C147" s="73" t="s">
        <v>91</v>
      </c>
      <c r="D147" s="180">
        <v>8</v>
      </c>
      <c r="E147" s="15"/>
      <c r="F147" s="35">
        <f>ROUND(D147*E147,2)</f>
        <v>0</v>
      </c>
      <c r="G147" s="56"/>
      <c r="H147" s="56"/>
    </row>
    <row r="148" spans="1:186" s="76" customFormat="1" ht="15" customHeight="1" thickBot="1" x14ac:dyDescent="0.25">
      <c r="A148" s="60" t="s">
        <v>145</v>
      </c>
      <c r="B148" s="61"/>
      <c r="C148" s="406" t="s">
        <v>146</v>
      </c>
      <c r="D148" s="416"/>
      <c r="E148" s="181"/>
      <c r="F148" s="63"/>
      <c r="G148" s="56"/>
      <c r="H148" s="56"/>
      <c r="I148" s="56"/>
      <c r="J148" s="56"/>
      <c r="K148" s="75"/>
      <c r="L148" s="75"/>
      <c r="M148" s="75"/>
      <c r="N148" s="56"/>
      <c r="O148" s="56"/>
      <c r="P148" s="56"/>
      <c r="Q148" s="56"/>
      <c r="R148" s="56"/>
      <c r="S148" s="56"/>
      <c r="T148" s="56"/>
      <c r="U148" s="56"/>
      <c r="V148" s="56"/>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c r="DI148" s="75"/>
      <c r="DJ148" s="75"/>
      <c r="DK148" s="75"/>
      <c r="DL148" s="75"/>
      <c r="DM148" s="75"/>
      <c r="DN148" s="75"/>
      <c r="DO148" s="75"/>
      <c r="DP148" s="75"/>
      <c r="DQ148" s="75"/>
      <c r="DR148" s="75"/>
      <c r="DS148" s="75"/>
      <c r="DT148" s="75"/>
      <c r="DU148" s="75"/>
      <c r="DV148" s="75"/>
      <c r="DW148" s="75"/>
      <c r="DX148" s="75"/>
      <c r="DY148" s="75"/>
      <c r="DZ148" s="75"/>
      <c r="EA148" s="75"/>
      <c r="EB148" s="75"/>
      <c r="EC148" s="75"/>
      <c r="ED148" s="75"/>
      <c r="EE148" s="75"/>
      <c r="EF148" s="75"/>
      <c r="EG148" s="75"/>
      <c r="EH148" s="75"/>
      <c r="EI148" s="75"/>
      <c r="EJ148" s="75"/>
      <c r="EK148" s="75"/>
      <c r="EL148" s="75"/>
      <c r="EM148" s="75"/>
      <c r="EN148" s="75"/>
      <c r="EO148" s="75"/>
      <c r="EP148" s="75"/>
      <c r="EQ148" s="75"/>
      <c r="ER148" s="75"/>
      <c r="ES148" s="75"/>
      <c r="ET148" s="75"/>
      <c r="EU148" s="75"/>
      <c r="EV148" s="75"/>
      <c r="EW148" s="75"/>
      <c r="EX148" s="75"/>
      <c r="EY148" s="75"/>
      <c r="EZ148" s="75"/>
      <c r="FA148" s="75"/>
      <c r="FB148" s="75"/>
      <c r="FC148" s="75"/>
      <c r="FD148" s="75"/>
      <c r="FE148" s="75"/>
      <c r="FF148" s="75"/>
      <c r="FG148" s="75"/>
      <c r="FH148" s="75"/>
      <c r="FI148" s="75"/>
      <c r="FJ148" s="75"/>
      <c r="FK148" s="75"/>
      <c r="FL148" s="75"/>
      <c r="FM148" s="75"/>
      <c r="FN148" s="75"/>
      <c r="FO148" s="75"/>
      <c r="FP148" s="75"/>
      <c r="FQ148" s="75"/>
      <c r="FR148" s="75"/>
      <c r="FS148" s="75"/>
      <c r="FT148" s="75"/>
      <c r="FU148" s="75"/>
      <c r="FV148" s="75"/>
      <c r="FW148" s="75"/>
      <c r="FX148" s="75"/>
      <c r="FY148" s="75"/>
      <c r="FZ148" s="75"/>
      <c r="GA148" s="75"/>
      <c r="GB148" s="75"/>
      <c r="GC148" s="75"/>
      <c r="GD148" s="75"/>
    </row>
    <row r="149" spans="1:186" s="56" customFormat="1" ht="30.75" customHeight="1" thickBot="1" x14ac:dyDescent="0.25">
      <c r="A149" s="133" t="s">
        <v>256</v>
      </c>
      <c r="B149" s="114"/>
      <c r="C149" s="405" t="s">
        <v>391</v>
      </c>
      <c r="D149" s="405"/>
      <c r="E149" s="405"/>
      <c r="F149" s="174"/>
      <c r="H149" s="75"/>
    </row>
    <row r="150" spans="1:186" ht="16.5" customHeight="1" thickBot="1" x14ac:dyDescent="0.25">
      <c r="A150" s="71"/>
      <c r="B150" s="87"/>
      <c r="C150" s="73" t="s">
        <v>257</v>
      </c>
      <c r="D150" s="74">
        <v>1</v>
      </c>
      <c r="E150" s="15"/>
      <c r="F150" s="35">
        <f>ROUND(D150*E150,2)</f>
        <v>0</v>
      </c>
      <c r="G150" s="75"/>
      <c r="H150" s="56"/>
      <c r="I150" s="75"/>
      <c r="J150" s="75"/>
      <c r="K150" s="56"/>
      <c r="L150" s="56"/>
      <c r="M150" s="56"/>
      <c r="N150" s="75"/>
      <c r="O150" s="75"/>
      <c r="P150" s="75"/>
      <c r="Q150" s="75"/>
      <c r="R150" s="75"/>
      <c r="S150" s="75"/>
      <c r="T150" s="75"/>
      <c r="U150" s="75"/>
      <c r="V150" s="75"/>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c r="CO150" s="56"/>
      <c r="CP150" s="56"/>
      <c r="CQ150" s="56"/>
      <c r="CR150" s="56"/>
      <c r="CS150" s="56"/>
      <c r="CT150" s="56"/>
      <c r="CU150" s="56"/>
      <c r="CV150" s="56"/>
      <c r="CW150" s="56"/>
      <c r="CX150" s="56"/>
      <c r="CY150" s="56"/>
      <c r="CZ150" s="56"/>
      <c r="DA150" s="56"/>
      <c r="DB150" s="56"/>
      <c r="DC150" s="56"/>
      <c r="DD150" s="56"/>
      <c r="DE150" s="56"/>
      <c r="DF150" s="56"/>
      <c r="DG150" s="56"/>
      <c r="DH150" s="56"/>
      <c r="DI150" s="56"/>
      <c r="DJ150" s="56"/>
      <c r="DK150" s="56"/>
      <c r="DL150" s="56"/>
      <c r="DM150" s="56"/>
      <c r="DN150" s="56"/>
      <c r="DO150" s="56"/>
      <c r="DP150" s="56"/>
      <c r="DQ150" s="56"/>
      <c r="DR150" s="56"/>
      <c r="DS150" s="56"/>
      <c r="DT150" s="56"/>
      <c r="DU150" s="56"/>
      <c r="DV150" s="56"/>
      <c r="DW150" s="56"/>
      <c r="DX150" s="56"/>
      <c r="DY150" s="56"/>
      <c r="DZ150" s="56"/>
      <c r="EA150" s="56"/>
      <c r="EB150" s="56"/>
      <c r="EC150" s="56"/>
      <c r="ED150" s="56"/>
      <c r="EE150" s="56"/>
      <c r="EF150" s="56"/>
      <c r="EG150" s="56"/>
      <c r="EH150" s="56"/>
      <c r="EI150" s="56"/>
      <c r="EJ150" s="56"/>
      <c r="EK150" s="56"/>
      <c r="EL150" s="56"/>
      <c r="EM150" s="56"/>
      <c r="EN150" s="56"/>
      <c r="EO150" s="56"/>
      <c r="EP150" s="56"/>
      <c r="EQ150" s="56"/>
      <c r="ER150" s="56"/>
      <c r="ES150" s="56"/>
      <c r="ET150" s="56"/>
      <c r="EU150" s="56"/>
      <c r="EV150" s="56"/>
      <c r="EW150" s="56"/>
      <c r="EX150" s="56"/>
      <c r="EY150" s="56"/>
      <c r="EZ150" s="56"/>
      <c r="FA150" s="56"/>
      <c r="FB150" s="56"/>
      <c r="FC150" s="56"/>
      <c r="FD150" s="56"/>
      <c r="FE150" s="56"/>
      <c r="FF150" s="56"/>
      <c r="FG150" s="56"/>
      <c r="FH150" s="56"/>
      <c r="FI150" s="56"/>
      <c r="FJ150" s="56"/>
      <c r="FK150" s="56"/>
      <c r="FL150" s="56"/>
      <c r="FM150" s="56"/>
      <c r="FN150" s="56"/>
      <c r="FO150" s="56"/>
      <c r="FP150" s="56"/>
      <c r="FQ150" s="56"/>
      <c r="FR150" s="56"/>
      <c r="FS150" s="56"/>
      <c r="FT150" s="56"/>
      <c r="FU150" s="56"/>
      <c r="FV150" s="56"/>
      <c r="FW150" s="56"/>
      <c r="FX150" s="56"/>
      <c r="FY150" s="56"/>
      <c r="FZ150" s="56"/>
      <c r="GA150" s="56"/>
      <c r="GB150" s="56"/>
      <c r="GC150" s="56"/>
      <c r="GD150" s="56"/>
    </row>
    <row r="151" spans="1:186" s="76" customFormat="1" ht="84" customHeight="1" thickBot="1" x14ac:dyDescent="0.25">
      <c r="A151" s="182" t="s">
        <v>468</v>
      </c>
      <c r="B151" s="114"/>
      <c r="C151" s="405" t="s">
        <v>392</v>
      </c>
      <c r="D151" s="405"/>
      <c r="E151" s="405"/>
      <c r="F151" s="174"/>
      <c r="G151" s="56"/>
      <c r="H151" s="179"/>
      <c r="I151" s="56"/>
      <c r="J151" s="56"/>
      <c r="K151" s="75"/>
      <c r="L151" s="75"/>
      <c r="M151" s="75"/>
      <c r="N151" s="56"/>
      <c r="O151" s="56"/>
      <c r="P151" s="56"/>
      <c r="Q151" s="56"/>
      <c r="R151" s="56"/>
      <c r="S151" s="56"/>
      <c r="T151" s="56"/>
      <c r="U151" s="56"/>
      <c r="V151" s="56"/>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c r="BY151" s="75"/>
      <c r="BZ151" s="75"/>
      <c r="CA151" s="75"/>
      <c r="CB151" s="75"/>
      <c r="CC151" s="75"/>
      <c r="CD151" s="75"/>
      <c r="CE151" s="75"/>
      <c r="CF151" s="75"/>
      <c r="CG151" s="75"/>
      <c r="CH151" s="75"/>
      <c r="CI151" s="75"/>
      <c r="CJ151" s="75"/>
      <c r="CK151" s="75"/>
      <c r="CL151" s="75"/>
      <c r="CM151" s="75"/>
      <c r="CN151" s="75"/>
      <c r="CO151" s="75"/>
      <c r="CP151" s="75"/>
      <c r="CQ151" s="75"/>
      <c r="CR151" s="75"/>
      <c r="CS151" s="75"/>
      <c r="CT151" s="75"/>
      <c r="CU151" s="75"/>
      <c r="CV151" s="75"/>
      <c r="CW151" s="75"/>
      <c r="CX151" s="75"/>
      <c r="CY151" s="75"/>
      <c r="CZ151" s="75"/>
      <c r="DA151" s="75"/>
      <c r="DB151" s="75"/>
      <c r="DC151" s="75"/>
      <c r="DD151" s="75"/>
      <c r="DE151" s="75"/>
      <c r="DF151" s="75"/>
      <c r="DG151" s="75"/>
      <c r="DH151" s="75"/>
      <c r="DI151" s="75"/>
      <c r="DJ151" s="75"/>
      <c r="DK151" s="75"/>
      <c r="DL151" s="75"/>
      <c r="DM151" s="75"/>
      <c r="DN151" s="75"/>
      <c r="DO151" s="75"/>
      <c r="DP151" s="75"/>
      <c r="DQ151" s="75"/>
      <c r="DR151" s="75"/>
      <c r="DS151" s="75"/>
      <c r="DT151" s="75"/>
      <c r="DU151" s="75"/>
      <c r="DV151" s="75"/>
      <c r="DW151" s="75"/>
      <c r="DX151" s="75"/>
      <c r="DY151" s="75"/>
      <c r="DZ151" s="75"/>
      <c r="EA151" s="75"/>
      <c r="EB151" s="75"/>
      <c r="EC151" s="75"/>
      <c r="ED151" s="75"/>
      <c r="EE151" s="75"/>
      <c r="EF151" s="75"/>
      <c r="EG151" s="75"/>
      <c r="EH151" s="75"/>
      <c r="EI151" s="75"/>
      <c r="EJ151" s="75"/>
      <c r="EK151" s="75"/>
      <c r="EL151" s="75"/>
      <c r="EM151" s="75"/>
      <c r="EN151" s="75"/>
      <c r="EO151" s="75"/>
      <c r="EP151" s="75"/>
      <c r="EQ151" s="75"/>
      <c r="ER151" s="75"/>
      <c r="ES151" s="75"/>
      <c r="ET151" s="75"/>
      <c r="EU151" s="75"/>
      <c r="EV151" s="75"/>
      <c r="EW151" s="75"/>
      <c r="EX151" s="75"/>
      <c r="EY151" s="75"/>
      <c r="EZ151" s="75"/>
      <c r="FA151" s="75"/>
      <c r="FB151" s="75"/>
      <c r="FC151" s="75"/>
      <c r="FD151" s="75"/>
      <c r="FE151" s="75"/>
      <c r="FF151" s="75"/>
      <c r="FG151" s="75"/>
      <c r="FH151" s="75"/>
      <c r="FI151" s="75"/>
      <c r="FJ151" s="75"/>
      <c r="FK151" s="75"/>
      <c r="FL151" s="75"/>
      <c r="FM151" s="75"/>
      <c r="FN151" s="75"/>
      <c r="FO151" s="75"/>
      <c r="FP151" s="75"/>
      <c r="FQ151" s="75"/>
      <c r="FR151" s="75"/>
      <c r="FS151" s="75"/>
      <c r="FT151" s="75"/>
      <c r="FU151" s="75"/>
      <c r="FV151" s="75"/>
      <c r="FW151" s="75"/>
      <c r="FX151" s="75"/>
      <c r="FY151" s="75"/>
      <c r="FZ151" s="75"/>
      <c r="GA151" s="75"/>
      <c r="GB151" s="75"/>
      <c r="GC151" s="75"/>
      <c r="GD151" s="75"/>
    </row>
    <row r="152" spans="1:186" s="77" customFormat="1" ht="16.5" customHeight="1" thickBot="1" x14ac:dyDescent="0.25">
      <c r="A152" s="71"/>
      <c r="B152" s="87"/>
      <c r="C152" s="73" t="s">
        <v>257</v>
      </c>
      <c r="D152" s="74">
        <v>1</v>
      </c>
      <c r="E152" s="15"/>
      <c r="F152" s="35">
        <f>ROUND(D152*E152,2)</f>
        <v>0</v>
      </c>
      <c r="G152" s="56"/>
      <c r="H152" s="56"/>
      <c r="I152" s="179"/>
      <c r="J152" s="179"/>
      <c r="K152" s="56"/>
      <c r="L152" s="56"/>
      <c r="M152" s="56"/>
      <c r="N152" s="179"/>
      <c r="O152" s="179"/>
      <c r="P152" s="179"/>
      <c r="Q152" s="179"/>
      <c r="R152" s="179"/>
      <c r="S152" s="179"/>
      <c r="T152" s="179"/>
      <c r="U152" s="179"/>
      <c r="V152" s="179"/>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c r="BM152" s="56"/>
      <c r="BN152" s="56"/>
      <c r="BO152" s="56"/>
      <c r="BP152" s="56"/>
      <c r="BQ152" s="56"/>
      <c r="BR152" s="56"/>
      <c r="BS152" s="56"/>
      <c r="BT152" s="56"/>
      <c r="BU152" s="56"/>
      <c r="BV152" s="56"/>
      <c r="BW152" s="56"/>
      <c r="BX152" s="56"/>
      <c r="BY152" s="56"/>
      <c r="BZ152" s="56"/>
      <c r="CA152" s="56"/>
      <c r="CB152" s="56"/>
      <c r="CC152" s="56"/>
      <c r="CD152" s="56"/>
      <c r="CE152" s="56"/>
      <c r="CF152" s="56"/>
      <c r="CG152" s="56"/>
      <c r="CH152" s="56"/>
      <c r="CI152" s="56"/>
      <c r="CJ152" s="56"/>
      <c r="CK152" s="56"/>
      <c r="CL152" s="56"/>
      <c r="CM152" s="56"/>
      <c r="CN152" s="56"/>
      <c r="CO152" s="56"/>
      <c r="CP152" s="56"/>
      <c r="CQ152" s="56"/>
      <c r="CR152" s="56"/>
      <c r="CS152" s="56"/>
      <c r="CT152" s="56"/>
      <c r="CU152" s="56"/>
      <c r="CV152" s="56"/>
      <c r="CW152" s="56"/>
      <c r="CX152" s="56"/>
      <c r="CY152" s="56"/>
      <c r="CZ152" s="56"/>
      <c r="DA152" s="56"/>
      <c r="DB152" s="56"/>
      <c r="DC152" s="56"/>
      <c r="DD152" s="56"/>
      <c r="DE152" s="56"/>
      <c r="DF152" s="56"/>
      <c r="DG152" s="56"/>
      <c r="DH152" s="56"/>
      <c r="DI152" s="56"/>
      <c r="DJ152" s="56"/>
      <c r="DK152" s="56"/>
      <c r="DL152" s="56"/>
      <c r="DM152" s="56"/>
      <c r="DN152" s="56"/>
      <c r="DO152" s="56"/>
      <c r="DP152" s="56"/>
      <c r="DQ152" s="56"/>
      <c r="DR152" s="56"/>
      <c r="DS152" s="56"/>
      <c r="DT152" s="56"/>
      <c r="DU152" s="56"/>
      <c r="DV152" s="56"/>
      <c r="DW152" s="56"/>
      <c r="DX152" s="56"/>
      <c r="DY152" s="56"/>
      <c r="DZ152" s="56"/>
      <c r="EA152" s="56"/>
      <c r="EB152" s="56"/>
      <c r="EC152" s="56"/>
      <c r="ED152" s="56"/>
      <c r="EE152" s="56"/>
      <c r="EF152" s="56"/>
      <c r="EG152" s="56"/>
      <c r="EH152" s="56"/>
      <c r="EI152" s="56"/>
      <c r="EJ152" s="56"/>
      <c r="EK152" s="56"/>
      <c r="EL152" s="56"/>
      <c r="EM152" s="56"/>
      <c r="EN152" s="56"/>
      <c r="EO152" s="56"/>
      <c r="EP152" s="56"/>
      <c r="EQ152" s="56"/>
      <c r="ER152" s="56"/>
      <c r="ES152" s="56"/>
      <c r="ET152" s="56"/>
      <c r="EU152" s="56"/>
      <c r="EV152" s="56"/>
      <c r="EW152" s="56"/>
      <c r="EX152" s="56"/>
      <c r="EY152" s="56"/>
      <c r="EZ152" s="56"/>
      <c r="FA152" s="56"/>
      <c r="FB152" s="56"/>
      <c r="FC152" s="56"/>
      <c r="FD152" s="56"/>
      <c r="FE152" s="56"/>
      <c r="FF152" s="56"/>
      <c r="FG152" s="56"/>
      <c r="FH152" s="56"/>
      <c r="FI152" s="56"/>
      <c r="FJ152" s="56"/>
      <c r="FK152" s="56"/>
      <c r="FL152" s="56"/>
      <c r="FM152" s="56"/>
      <c r="FN152" s="56"/>
      <c r="FO152" s="56"/>
      <c r="FP152" s="56"/>
      <c r="FQ152" s="56"/>
      <c r="FR152" s="56"/>
      <c r="FS152" s="56"/>
      <c r="FT152" s="56"/>
      <c r="FU152" s="56"/>
      <c r="FV152" s="56"/>
      <c r="FW152" s="56"/>
      <c r="FX152" s="56"/>
      <c r="FY152" s="56"/>
      <c r="FZ152" s="56"/>
      <c r="GA152" s="56"/>
      <c r="GB152" s="56"/>
      <c r="GC152" s="56"/>
      <c r="GD152" s="56"/>
    </row>
    <row r="153" spans="1:186" s="183" customFormat="1" ht="81.75" customHeight="1" thickBot="1" x14ac:dyDescent="0.25">
      <c r="A153" s="182" t="s">
        <v>469</v>
      </c>
      <c r="B153" s="114"/>
      <c r="C153" s="405" t="s">
        <v>466</v>
      </c>
      <c r="D153" s="405"/>
      <c r="E153" s="405"/>
      <c r="F153" s="174"/>
      <c r="G153" s="56"/>
      <c r="H153" s="56"/>
      <c r="I153" s="56"/>
      <c r="J153" s="56"/>
      <c r="K153" s="179"/>
      <c r="L153" s="179"/>
      <c r="M153" s="179"/>
      <c r="N153" s="56"/>
      <c r="O153" s="56"/>
      <c r="P153" s="56"/>
      <c r="Q153" s="56"/>
      <c r="R153" s="56"/>
      <c r="S153" s="56"/>
      <c r="T153" s="56"/>
      <c r="U153" s="56"/>
      <c r="V153" s="56"/>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c r="CE153" s="179"/>
      <c r="CF153" s="179"/>
      <c r="CG153" s="179"/>
      <c r="CH153" s="179"/>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c r="DE153" s="179"/>
      <c r="DF153" s="179"/>
      <c r="DG153" s="179"/>
      <c r="DH153" s="179"/>
      <c r="DI153" s="179"/>
      <c r="DJ153" s="179"/>
      <c r="DK153" s="179"/>
      <c r="DL153" s="179"/>
      <c r="DM153" s="179"/>
      <c r="DN153" s="179"/>
      <c r="DO153" s="179"/>
      <c r="DP153" s="179"/>
      <c r="DQ153" s="179"/>
      <c r="DR153" s="179"/>
      <c r="DS153" s="179"/>
      <c r="DT153" s="179"/>
      <c r="DU153" s="179"/>
      <c r="DV153" s="179"/>
      <c r="DW153" s="179"/>
      <c r="DX153" s="179"/>
      <c r="DY153" s="179"/>
      <c r="DZ153" s="179"/>
      <c r="EA153" s="179"/>
      <c r="EB153" s="179"/>
      <c r="EC153" s="179"/>
      <c r="ED153" s="179"/>
      <c r="EE153" s="179"/>
      <c r="EF153" s="179"/>
      <c r="EG153" s="179"/>
      <c r="EH153" s="179"/>
      <c r="EI153" s="179"/>
      <c r="EJ153" s="179"/>
      <c r="EK153" s="179"/>
      <c r="EL153" s="179"/>
      <c r="EM153" s="179"/>
      <c r="EN153" s="179"/>
      <c r="EO153" s="179"/>
      <c r="EP153" s="179"/>
      <c r="EQ153" s="179"/>
      <c r="ER153" s="179"/>
      <c r="ES153" s="179"/>
      <c r="ET153" s="179"/>
      <c r="EU153" s="179"/>
      <c r="EV153" s="179"/>
      <c r="EW153" s="179"/>
      <c r="EX153" s="179"/>
      <c r="EY153" s="179"/>
      <c r="EZ153" s="179"/>
      <c r="FA153" s="179"/>
      <c r="FB153" s="179"/>
      <c r="FC153" s="179"/>
      <c r="FD153" s="179"/>
      <c r="FE153" s="179"/>
      <c r="FF153" s="179"/>
      <c r="FG153" s="179"/>
      <c r="FH153" s="179"/>
      <c r="FI153" s="179"/>
      <c r="FJ153" s="179"/>
      <c r="FK153" s="179"/>
      <c r="FL153" s="179"/>
      <c r="FM153" s="179"/>
      <c r="FN153" s="179"/>
      <c r="FO153" s="179"/>
      <c r="FP153" s="179"/>
      <c r="FQ153" s="179"/>
      <c r="FR153" s="179"/>
      <c r="FS153" s="179"/>
      <c r="FT153" s="179"/>
      <c r="FU153" s="179"/>
      <c r="FV153" s="179"/>
      <c r="FW153" s="179"/>
      <c r="FX153" s="179"/>
      <c r="FY153" s="179"/>
      <c r="FZ153" s="179"/>
      <c r="GA153" s="179"/>
      <c r="GB153" s="179"/>
      <c r="GC153" s="179"/>
      <c r="GD153" s="179"/>
    </row>
    <row r="154" spans="1:186" s="183" customFormat="1" ht="15.75" customHeight="1" thickBot="1" x14ac:dyDescent="0.25">
      <c r="A154" s="71"/>
      <c r="B154" s="87"/>
      <c r="C154" s="73" t="s">
        <v>257</v>
      </c>
      <c r="D154" s="74">
        <v>2</v>
      </c>
      <c r="E154" s="15"/>
      <c r="F154" s="35">
        <f>ROUND(D154*E154,2)</f>
        <v>0</v>
      </c>
      <c r="G154" s="56"/>
      <c r="H154" s="56"/>
      <c r="I154" s="56"/>
      <c r="J154" s="56"/>
      <c r="K154" s="179"/>
      <c r="L154" s="179"/>
      <c r="M154" s="179"/>
      <c r="N154" s="56"/>
      <c r="O154" s="56"/>
      <c r="P154" s="56"/>
      <c r="Q154" s="56"/>
      <c r="R154" s="56"/>
      <c r="S154" s="56"/>
      <c r="T154" s="56"/>
      <c r="U154" s="56"/>
      <c r="V154" s="56"/>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c r="EI154" s="179"/>
      <c r="EJ154" s="179"/>
      <c r="EK154" s="179"/>
      <c r="EL154" s="179"/>
      <c r="EM154" s="179"/>
      <c r="EN154" s="179"/>
      <c r="EO154" s="179"/>
      <c r="EP154" s="179"/>
      <c r="EQ154" s="179"/>
      <c r="ER154" s="179"/>
      <c r="ES154" s="179"/>
      <c r="ET154" s="179"/>
      <c r="EU154" s="179"/>
      <c r="EV154" s="179"/>
      <c r="EW154" s="179"/>
      <c r="EX154" s="179"/>
      <c r="EY154" s="179"/>
      <c r="EZ154" s="179"/>
      <c r="FA154" s="179"/>
      <c r="FB154" s="179"/>
      <c r="FC154" s="179"/>
      <c r="FD154" s="179"/>
      <c r="FE154" s="179"/>
      <c r="FF154" s="179"/>
      <c r="FG154" s="179"/>
      <c r="FH154" s="179"/>
      <c r="FI154" s="179"/>
      <c r="FJ154" s="179"/>
      <c r="FK154" s="179"/>
      <c r="FL154" s="179"/>
      <c r="FM154" s="179"/>
      <c r="FN154" s="179"/>
      <c r="FO154" s="179"/>
      <c r="FP154" s="179"/>
      <c r="FQ154" s="179"/>
      <c r="FR154" s="179"/>
      <c r="FS154" s="179"/>
      <c r="FT154" s="179"/>
      <c r="FU154" s="179"/>
      <c r="FV154" s="179"/>
      <c r="FW154" s="179"/>
      <c r="FX154" s="179"/>
      <c r="FY154" s="179"/>
      <c r="FZ154" s="179"/>
      <c r="GA154" s="179"/>
      <c r="GB154" s="179"/>
      <c r="GC154" s="179"/>
      <c r="GD154" s="179"/>
    </row>
    <row r="155" spans="1:186" s="184" customFormat="1" ht="78.75" customHeight="1" thickBot="1" x14ac:dyDescent="0.25">
      <c r="A155" s="182" t="s">
        <v>470</v>
      </c>
      <c r="B155" s="114"/>
      <c r="C155" s="405" t="s">
        <v>467</v>
      </c>
      <c r="D155" s="405"/>
      <c r="E155" s="405"/>
      <c r="F155" s="174"/>
      <c r="G155" s="75"/>
      <c r="H155" s="56"/>
      <c r="I155" s="56"/>
      <c r="J155" s="179"/>
      <c r="K155" s="179"/>
      <c r="L155" s="179"/>
      <c r="M155" s="56"/>
      <c r="N155" s="56"/>
      <c r="O155" s="56"/>
      <c r="P155" s="56"/>
      <c r="Q155" s="56"/>
      <c r="R155" s="56"/>
      <c r="S155" s="56"/>
      <c r="T155" s="56"/>
      <c r="U155" s="56"/>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79"/>
      <c r="DJ155" s="179"/>
      <c r="DK155" s="179"/>
      <c r="DL155" s="179"/>
      <c r="DM155" s="179"/>
      <c r="DN155" s="179"/>
      <c r="DO155" s="179"/>
      <c r="DP155" s="179"/>
      <c r="DQ155" s="179"/>
      <c r="DR155" s="179"/>
      <c r="DS155" s="179"/>
      <c r="DT155" s="179"/>
      <c r="DU155" s="179"/>
      <c r="DV155" s="179"/>
      <c r="DW155" s="179"/>
      <c r="DX155" s="179"/>
      <c r="DY155" s="179"/>
      <c r="DZ155" s="179"/>
      <c r="EA155" s="179"/>
      <c r="EB155" s="179"/>
      <c r="EC155" s="179"/>
      <c r="ED155" s="179"/>
      <c r="EE155" s="179"/>
      <c r="EF155" s="179"/>
      <c r="EG155" s="179"/>
      <c r="EH155" s="179"/>
      <c r="EI155" s="179"/>
      <c r="EJ155" s="179"/>
      <c r="EK155" s="179"/>
      <c r="EL155" s="179"/>
      <c r="EM155" s="179"/>
      <c r="EN155" s="179"/>
      <c r="EO155" s="179"/>
      <c r="EP155" s="179"/>
      <c r="EQ155" s="179"/>
      <c r="ER155" s="179"/>
      <c r="ES155" s="179"/>
      <c r="ET155" s="179"/>
      <c r="EU155" s="179"/>
      <c r="EV155" s="179"/>
      <c r="EW155" s="179"/>
      <c r="EX155" s="179"/>
      <c r="EY155" s="179"/>
      <c r="EZ155" s="179"/>
      <c r="FA155" s="179"/>
      <c r="FB155" s="179"/>
      <c r="FC155" s="179"/>
      <c r="FD155" s="179"/>
      <c r="FE155" s="179"/>
      <c r="FF155" s="179"/>
      <c r="FG155" s="179"/>
      <c r="FH155" s="179"/>
      <c r="FI155" s="179"/>
      <c r="FJ155" s="179"/>
      <c r="FK155" s="179"/>
      <c r="FL155" s="179"/>
      <c r="FM155" s="179"/>
      <c r="FN155" s="179"/>
      <c r="FO155" s="179"/>
      <c r="FP155" s="179"/>
      <c r="FQ155" s="179"/>
      <c r="FR155" s="179"/>
      <c r="FS155" s="179"/>
      <c r="FT155" s="179"/>
      <c r="FU155" s="179"/>
      <c r="FV155" s="179"/>
      <c r="FW155" s="179"/>
      <c r="FX155" s="179"/>
      <c r="FY155" s="179"/>
      <c r="FZ155" s="179"/>
      <c r="GA155" s="179"/>
      <c r="GB155" s="179"/>
      <c r="GC155" s="179"/>
      <c r="GD155" s="179"/>
    </row>
    <row r="156" spans="1:186" ht="15" customHeight="1" thickBot="1" x14ac:dyDescent="0.25">
      <c r="A156" s="71"/>
      <c r="B156" s="87"/>
      <c r="C156" s="73" t="s">
        <v>257</v>
      </c>
      <c r="D156" s="74">
        <v>3</v>
      </c>
      <c r="E156" s="15"/>
      <c r="F156" s="35">
        <f>ROUND(D156*E156,2)</f>
        <v>0</v>
      </c>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c r="EA156" s="56"/>
      <c r="EB156" s="56"/>
      <c r="EC156" s="56"/>
      <c r="ED156" s="56"/>
      <c r="EE156" s="56"/>
      <c r="EF156" s="56"/>
      <c r="EG156" s="56"/>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56"/>
      <c r="FQ156" s="56"/>
      <c r="FR156" s="56"/>
      <c r="FS156" s="56"/>
      <c r="FT156" s="56"/>
      <c r="FU156" s="56"/>
      <c r="FV156" s="56"/>
      <c r="FW156" s="56"/>
      <c r="FX156" s="56"/>
      <c r="FY156" s="56"/>
      <c r="FZ156" s="56"/>
      <c r="GA156" s="56"/>
      <c r="GB156" s="56"/>
      <c r="GC156" s="56"/>
      <c r="GD156" s="56"/>
    </row>
    <row r="157" spans="1:186" ht="66" customHeight="1" thickBot="1" x14ac:dyDescent="0.25">
      <c r="A157" s="182" t="s">
        <v>471</v>
      </c>
      <c r="B157" s="114"/>
      <c r="C157" s="405" t="s">
        <v>400</v>
      </c>
      <c r="D157" s="405"/>
      <c r="E157" s="405"/>
      <c r="F157" s="174"/>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c r="BM157" s="56"/>
      <c r="BN157" s="56"/>
      <c r="BO157" s="56"/>
      <c r="BP157" s="56"/>
      <c r="BQ157" s="56"/>
      <c r="BR157" s="56"/>
      <c r="BS157" s="56"/>
      <c r="BT157" s="56"/>
      <c r="BU157" s="56"/>
      <c r="BV157" s="56"/>
      <c r="BW157" s="56"/>
      <c r="BX157" s="56"/>
      <c r="BY157" s="56"/>
      <c r="BZ157" s="56"/>
      <c r="CA157" s="56"/>
      <c r="CB157" s="56"/>
      <c r="CC157" s="56"/>
      <c r="CD157" s="56"/>
      <c r="CE157" s="56"/>
      <c r="CF157" s="56"/>
      <c r="CG157" s="56"/>
      <c r="CH157" s="56"/>
      <c r="CI157" s="56"/>
      <c r="CJ157" s="56"/>
      <c r="CK157" s="56"/>
      <c r="CL157" s="56"/>
      <c r="CM157" s="56"/>
      <c r="CN157" s="56"/>
      <c r="CO157" s="56"/>
      <c r="CP157" s="56"/>
      <c r="CQ157" s="56"/>
      <c r="CR157" s="56"/>
      <c r="CS157" s="56"/>
      <c r="CT157" s="56"/>
      <c r="CU157" s="56"/>
      <c r="CV157" s="56"/>
      <c r="CW157" s="56"/>
      <c r="CX157" s="56"/>
      <c r="CY157" s="56"/>
      <c r="CZ157" s="56"/>
      <c r="DA157" s="56"/>
      <c r="DB157" s="56"/>
      <c r="DC157" s="56"/>
      <c r="DD157" s="56"/>
      <c r="DE157" s="56"/>
      <c r="DF157" s="56"/>
      <c r="DG157" s="56"/>
      <c r="DH157" s="56"/>
      <c r="DI157" s="56"/>
      <c r="DJ157" s="56"/>
      <c r="DK157" s="56"/>
      <c r="DL157" s="56"/>
      <c r="DM157" s="56"/>
      <c r="DN157" s="56"/>
      <c r="DO157" s="56"/>
      <c r="DP157" s="56"/>
      <c r="DQ157" s="56"/>
      <c r="DR157" s="56"/>
      <c r="DS157" s="56"/>
      <c r="DT157" s="56"/>
      <c r="DU157" s="56"/>
      <c r="DV157" s="56"/>
      <c r="DW157" s="56"/>
      <c r="DX157" s="56"/>
      <c r="DY157" s="56"/>
      <c r="DZ157" s="56"/>
      <c r="EA157" s="56"/>
      <c r="EB157" s="56"/>
      <c r="EC157" s="56"/>
      <c r="ED157" s="56"/>
      <c r="EE157" s="56"/>
      <c r="EF157" s="56"/>
      <c r="EG157" s="56"/>
      <c r="EH157" s="56"/>
      <c r="EI157" s="56"/>
      <c r="EJ157" s="56"/>
      <c r="EK157" s="56"/>
      <c r="EL157" s="56"/>
      <c r="EM157" s="56"/>
      <c r="EN157" s="56"/>
      <c r="EO157" s="56"/>
      <c r="EP157" s="56"/>
      <c r="EQ157" s="56"/>
      <c r="ER157" s="56"/>
      <c r="ES157" s="56"/>
      <c r="ET157" s="56"/>
      <c r="EU157" s="56"/>
      <c r="EV157" s="56"/>
      <c r="EW157" s="56"/>
      <c r="EX157" s="56"/>
      <c r="EY157" s="56"/>
      <c r="EZ157" s="56"/>
      <c r="FA157" s="56"/>
      <c r="FB157" s="56"/>
      <c r="FC157" s="56"/>
      <c r="FD157" s="56"/>
      <c r="FE157" s="56"/>
      <c r="FF157" s="56"/>
      <c r="FG157" s="56"/>
      <c r="FH157" s="56"/>
      <c r="FI157" s="56"/>
      <c r="FJ157" s="56"/>
      <c r="FK157" s="56"/>
      <c r="FL157" s="56"/>
      <c r="FM157" s="56"/>
      <c r="FN157" s="56"/>
      <c r="FO157" s="56"/>
      <c r="FP157" s="56"/>
      <c r="FQ157" s="56"/>
      <c r="FR157" s="56"/>
      <c r="FS157" s="56"/>
      <c r="FT157" s="56"/>
      <c r="FU157" s="56"/>
      <c r="FV157" s="56"/>
      <c r="FW157" s="56"/>
      <c r="FX157" s="56"/>
      <c r="FY157" s="56"/>
      <c r="FZ157" s="56"/>
      <c r="GA157" s="56"/>
      <c r="GB157" s="56"/>
      <c r="GC157" s="56"/>
      <c r="GD157" s="56"/>
    </row>
    <row r="158" spans="1:186" s="77" customFormat="1" ht="15" customHeight="1" thickBot="1" x14ac:dyDescent="0.25">
      <c r="A158" s="71"/>
      <c r="B158" s="87"/>
      <c r="C158" s="73" t="s">
        <v>257</v>
      </c>
      <c r="D158" s="74">
        <v>1</v>
      </c>
      <c r="E158" s="15"/>
      <c r="F158" s="35">
        <f>ROUND(D158*E158,2)</f>
        <v>0</v>
      </c>
      <c r="G158" s="56"/>
      <c r="H158" s="75"/>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c r="BM158" s="56"/>
      <c r="BN158" s="56"/>
      <c r="BO158" s="56"/>
      <c r="BP158" s="56"/>
      <c r="BQ158" s="56"/>
      <c r="BR158" s="56"/>
      <c r="BS158" s="56"/>
      <c r="BT158" s="56"/>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56"/>
      <c r="CT158" s="56"/>
      <c r="CU158" s="56"/>
      <c r="CV158" s="56"/>
      <c r="CW158" s="56"/>
      <c r="CX158" s="56"/>
      <c r="CY158" s="56"/>
      <c r="CZ158" s="56"/>
      <c r="DA158" s="56"/>
      <c r="DB158" s="56"/>
      <c r="DC158" s="56"/>
      <c r="DD158" s="56"/>
      <c r="DE158" s="56"/>
      <c r="DF158" s="56"/>
      <c r="DG158" s="56"/>
      <c r="DH158" s="56"/>
      <c r="DI158" s="56"/>
      <c r="DJ158" s="56"/>
      <c r="DK158" s="56"/>
      <c r="DL158" s="56"/>
      <c r="DM158" s="56"/>
      <c r="DN158" s="56"/>
      <c r="DO158" s="56"/>
      <c r="DP158" s="56"/>
      <c r="DQ158" s="56"/>
      <c r="DR158" s="56"/>
      <c r="DS158" s="56"/>
      <c r="DT158" s="56"/>
      <c r="DU158" s="56"/>
      <c r="DV158" s="56"/>
      <c r="DW158" s="56"/>
      <c r="DX158" s="56"/>
      <c r="DY158" s="56"/>
      <c r="DZ158" s="56"/>
      <c r="EA158" s="56"/>
      <c r="EB158" s="56"/>
      <c r="EC158" s="56"/>
      <c r="ED158" s="56"/>
      <c r="EE158" s="56"/>
      <c r="EF158" s="56"/>
      <c r="EG158" s="56"/>
      <c r="EH158" s="56"/>
      <c r="EI158" s="56"/>
      <c r="EJ158" s="56"/>
      <c r="EK158" s="56"/>
      <c r="EL158" s="56"/>
      <c r="EM158" s="56"/>
      <c r="EN158" s="56"/>
      <c r="EO158" s="56"/>
      <c r="EP158" s="56"/>
      <c r="EQ158" s="56"/>
      <c r="ER158" s="56"/>
      <c r="ES158" s="56"/>
      <c r="ET158" s="56"/>
      <c r="EU158" s="56"/>
      <c r="EV158" s="56"/>
      <c r="EW158" s="56"/>
      <c r="EX158" s="56"/>
      <c r="EY158" s="56"/>
      <c r="EZ158" s="56"/>
      <c r="FA158" s="56"/>
      <c r="FB158" s="56"/>
      <c r="FC158" s="56"/>
      <c r="FD158" s="56"/>
      <c r="FE158" s="56"/>
      <c r="FF158" s="56"/>
      <c r="FG158" s="56"/>
      <c r="FH158" s="56"/>
      <c r="FI158" s="56"/>
      <c r="FJ158" s="56"/>
      <c r="FK158" s="56"/>
      <c r="FL158" s="56"/>
      <c r="FM158" s="56"/>
      <c r="FN158" s="56"/>
      <c r="FO158" s="56"/>
      <c r="FP158" s="56"/>
      <c r="FQ158" s="56"/>
      <c r="FR158" s="56"/>
      <c r="FS158" s="56"/>
      <c r="FT158" s="56"/>
      <c r="FU158" s="56"/>
      <c r="FV158" s="56"/>
      <c r="FW158" s="56"/>
      <c r="FX158" s="56"/>
      <c r="FY158" s="56"/>
      <c r="FZ158" s="56"/>
      <c r="GA158" s="56"/>
      <c r="GB158" s="56"/>
      <c r="GC158" s="56"/>
      <c r="GD158" s="56"/>
    </row>
    <row r="159" spans="1:186" s="77" customFormat="1" ht="16.5" customHeight="1" thickBot="1" x14ac:dyDescent="0.25">
      <c r="A159" s="185"/>
      <c r="B159" s="186"/>
      <c r="C159" s="187" t="s">
        <v>258</v>
      </c>
      <c r="D159" s="188"/>
      <c r="E159" s="189"/>
      <c r="F159" s="190">
        <f>SUM(F130:F158)</f>
        <v>0</v>
      </c>
      <c r="G159" s="56"/>
      <c r="H159" s="75"/>
      <c r="I159" s="75"/>
      <c r="J159" s="75"/>
      <c r="K159" s="56"/>
      <c r="L159" s="56"/>
      <c r="M159" s="56"/>
      <c r="N159" s="75"/>
      <c r="O159" s="75"/>
      <c r="P159" s="75"/>
      <c r="Q159" s="75"/>
      <c r="R159" s="75"/>
      <c r="S159" s="75"/>
      <c r="T159" s="75"/>
      <c r="U159" s="75"/>
      <c r="V159" s="75"/>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DK159" s="56"/>
      <c r="DL159" s="56"/>
      <c r="DM159" s="56"/>
      <c r="DN159" s="56"/>
      <c r="DO159" s="56"/>
      <c r="DP159" s="56"/>
      <c r="DQ159" s="56"/>
      <c r="DR159" s="56"/>
      <c r="DS159" s="56"/>
      <c r="DT159" s="56"/>
      <c r="DU159" s="56"/>
      <c r="DV159" s="56"/>
      <c r="DW159" s="56"/>
      <c r="DX159" s="56"/>
      <c r="DY159" s="56"/>
      <c r="DZ159" s="56"/>
      <c r="EA159" s="56"/>
      <c r="EB159" s="56"/>
      <c r="EC159" s="56"/>
      <c r="ED159" s="56"/>
      <c r="EE159" s="56"/>
      <c r="EF159" s="56"/>
      <c r="EG159" s="56"/>
      <c r="EH159" s="56"/>
      <c r="EI159" s="56"/>
      <c r="EJ159" s="56"/>
      <c r="EK159" s="56"/>
      <c r="EL159" s="56"/>
      <c r="EM159" s="56"/>
      <c r="EN159" s="56"/>
      <c r="EO159" s="56"/>
      <c r="EP159" s="56"/>
      <c r="EQ159" s="56"/>
      <c r="ER159" s="56"/>
      <c r="ES159" s="56"/>
      <c r="ET159" s="56"/>
      <c r="EU159" s="56"/>
      <c r="EV159" s="56"/>
      <c r="EW159" s="56"/>
      <c r="EX159" s="56"/>
      <c r="EY159" s="56"/>
      <c r="EZ159" s="56"/>
      <c r="FA159" s="56"/>
      <c r="FB159" s="56"/>
      <c r="FC159" s="56"/>
      <c r="FD159" s="56"/>
      <c r="FE159" s="56"/>
      <c r="FF159" s="56"/>
      <c r="FG159" s="56"/>
      <c r="FH159" s="56"/>
      <c r="FI159" s="56"/>
      <c r="FJ159" s="56"/>
      <c r="FK159" s="56"/>
      <c r="FL159" s="56"/>
      <c r="FM159" s="56"/>
      <c r="FN159" s="56"/>
      <c r="FO159" s="56"/>
      <c r="FP159" s="56"/>
      <c r="FQ159" s="56"/>
      <c r="FR159" s="56"/>
      <c r="FS159" s="56"/>
      <c r="FT159" s="56"/>
      <c r="FU159" s="56"/>
      <c r="FV159" s="56"/>
      <c r="FW159" s="56"/>
      <c r="FX159" s="56"/>
      <c r="FY159" s="56"/>
      <c r="FZ159" s="56"/>
      <c r="GA159" s="56"/>
      <c r="GB159" s="56"/>
      <c r="GC159" s="56"/>
      <c r="GD159" s="56"/>
    </row>
    <row r="160" spans="1:186" s="100" customFormat="1" ht="13.5" customHeight="1" thickBot="1" x14ac:dyDescent="0.25">
      <c r="A160" s="60" t="s">
        <v>259</v>
      </c>
      <c r="B160" s="61"/>
      <c r="C160" s="406" t="s">
        <v>260</v>
      </c>
      <c r="D160" s="407"/>
      <c r="E160" s="62"/>
      <c r="F160" s="63"/>
      <c r="G160" s="56"/>
      <c r="H160" s="56"/>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c r="CY160" s="75"/>
      <c r="CZ160" s="75"/>
      <c r="DA160" s="75"/>
      <c r="DB160" s="75"/>
      <c r="DC160" s="75"/>
      <c r="DD160" s="75"/>
      <c r="DE160" s="75"/>
      <c r="DF160" s="75"/>
      <c r="DG160" s="75"/>
      <c r="DH160" s="75"/>
      <c r="DI160" s="75"/>
      <c r="DJ160" s="75"/>
      <c r="DK160" s="75"/>
      <c r="DL160" s="75"/>
      <c r="DM160" s="75"/>
      <c r="DN160" s="75"/>
      <c r="DO160" s="75"/>
      <c r="DP160" s="75"/>
      <c r="DQ160" s="75"/>
      <c r="DR160" s="75"/>
      <c r="DS160" s="75"/>
      <c r="DT160" s="75"/>
      <c r="DU160" s="75"/>
      <c r="DV160" s="75"/>
      <c r="DW160" s="75"/>
      <c r="DX160" s="75"/>
      <c r="DY160" s="75"/>
      <c r="DZ160" s="75"/>
      <c r="EA160" s="75"/>
      <c r="EB160" s="75"/>
      <c r="EC160" s="75"/>
      <c r="ED160" s="75"/>
      <c r="EE160" s="75"/>
      <c r="EF160" s="75"/>
      <c r="EG160" s="75"/>
      <c r="EH160" s="75"/>
      <c r="EI160" s="75"/>
      <c r="EJ160" s="75"/>
      <c r="EK160" s="75"/>
      <c r="EL160" s="75"/>
      <c r="EM160" s="75"/>
      <c r="EN160" s="75"/>
      <c r="EO160" s="75"/>
      <c r="EP160" s="75"/>
      <c r="EQ160" s="75"/>
      <c r="ER160" s="75"/>
      <c r="ES160" s="75"/>
      <c r="ET160" s="75"/>
      <c r="EU160" s="75"/>
      <c r="EV160" s="75"/>
      <c r="EW160" s="75"/>
      <c r="EX160" s="75"/>
      <c r="EY160" s="75"/>
      <c r="EZ160" s="75"/>
      <c r="FA160" s="75"/>
      <c r="FB160" s="75"/>
      <c r="FC160" s="75"/>
      <c r="FD160" s="75"/>
      <c r="FE160" s="75"/>
      <c r="FF160" s="75"/>
      <c r="FG160" s="75"/>
      <c r="FH160" s="75"/>
      <c r="FI160" s="75"/>
      <c r="FJ160" s="75"/>
      <c r="FK160" s="75"/>
      <c r="FL160" s="75"/>
      <c r="FM160" s="75"/>
      <c r="FN160" s="75"/>
      <c r="FO160" s="75"/>
      <c r="FP160" s="75"/>
      <c r="FQ160" s="75"/>
      <c r="FR160" s="75"/>
      <c r="FS160" s="75"/>
      <c r="FT160" s="75"/>
      <c r="FU160" s="75"/>
      <c r="FV160" s="75"/>
      <c r="FW160" s="75"/>
      <c r="FX160" s="75"/>
      <c r="FY160" s="75"/>
      <c r="FZ160" s="75"/>
      <c r="GA160" s="75"/>
      <c r="GB160" s="75"/>
      <c r="GC160" s="75"/>
      <c r="GD160" s="75"/>
    </row>
    <row r="161" spans="1:186" s="76" customFormat="1" ht="13.5" customHeight="1" thickBot="1" x14ac:dyDescent="0.25">
      <c r="A161" s="60" t="s">
        <v>261</v>
      </c>
      <c r="B161" s="61"/>
      <c r="C161" s="406" t="s">
        <v>262</v>
      </c>
      <c r="D161" s="407"/>
      <c r="E161" s="62"/>
      <c r="F161" s="63"/>
      <c r="G161" s="56"/>
      <c r="H161" s="56"/>
      <c r="I161" s="56"/>
      <c r="J161" s="56"/>
      <c r="K161" s="75"/>
      <c r="L161" s="75"/>
      <c r="M161" s="75"/>
      <c r="N161" s="56"/>
      <c r="O161" s="56"/>
      <c r="P161" s="56"/>
      <c r="Q161" s="56"/>
      <c r="R161" s="56"/>
      <c r="S161" s="56"/>
      <c r="T161" s="56"/>
      <c r="U161" s="56"/>
      <c r="V161" s="56"/>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c r="CU161" s="75"/>
      <c r="CV161" s="75"/>
      <c r="CW161" s="75"/>
      <c r="CX161" s="75"/>
      <c r="CY161" s="75"/>
      <c r="CZ161" s="75"/>
      <c r="DA161" s="75"/>
      <c r="DB161" s="75"/>
      <c r="DC161" s="75"/>
      <c r="DD161" s="75"/>
      <c r="DE161" s="75"/>
      <c r="DF161" s="75"/>
      <c r="DG161" s="75"/>
      <c r="DH161" s="75"/>
      <c r="DI161" s="75"/>
      <c r="DJ161" s="75"/>
      <c r="DK161" s="75"/>
      <c r="DL161" s="75"/>
      <c r="DM161" s="75"/>
      <c r="DN161" s="75"/>
      <c r="DO161" s="75"/>
      <c r="DP161" s="75"/>
      <c r="DQ161" s="75"/>
      <c r="DR161" s="75"/>
      <c r="DS161" s="75"/>
      <c r="DT161" s="75"/>
      <c r="DU161" s="75"/>
      <c r="DV161" s="75"/>
      <c r="DW161" s="75"/>
      <c r="DX161" s="75"/>
      <c r="DY161" s="75"/>
      <c r="DZ161" s="75"/>
      <c r="EA161" s="75"/>
      <c r="EB161" s="75"/>
      <c r="EC161" s="75"/>
      <c r="ED161" s="75"/>
      <c r="EE161" s="75"/>
      <c r="EF161" s="75"/>
      <c r="EG161" s="75"/>
      <c r="EH161" s="75"/>
      <c r="EI161" s="75"/>
      <c r="EJ161" s="75"/>
      <c r="EK161" s="75"/>
      <c r="EL161" s="75"/>
      <c r="EM161" s="75"/>
      <c r="EN161" s="75"/>
      <c r="EO161" s="75"/>
      <c r="EP161" s="75"/>
      <c r="EQ161" s="75"/>
      <c r="ER161" s="75"/>
      <c r="ES161" s="75"/>
      <c r="ET161" s="75"/>
      <c r="EU161" s="75"/>
      <c r="EV161" s="75"/>
      <c r="EW161" s="75"/>
      <c r="EX161" s="75"/>
      <c r="EY161" s="75"/>
      <c r="EZ161" s="75"/>
      <c r="FA161" s="75"/>
      <c r="FB161" s="75"/>
      <c r="FC161" s="75"/>
      <c r="FD161" s="75"/>
      <c r="FE161" s="75"/>
      <c r="FF161" s="75"/>
      <c r="FG161" s="75"/>
      <c r="FH161" s="75"/>
      <c r="FI161" s="75"/>
      <c r="FJ161" s="75"/>
      <c r="FK161" s="75"/>
      <c r="FL161" s="75"/>
      <c r="FM161" s="75"/>
      <c r="FN161" s="75"/>
      <c r="FO161" s="75"/>
      <c r="FP161" s="75"/>
      <c r="FQ161" s="75"/>
      <c r="FR161" s="75"/>
      <c r="FS161" s="75"/>
      <c r="FT161" s="75"/>
      <c r="FU161" s="75"/>
      <c r="FV161" s="75"/>
      <c r="FW161" s="75"/>
      <c r="FX161" s="75"/>
      <c r="FY161" s="75"/>
      <c r="FZ161" s="75"/>
      <c r="GA161" s="75"/>
      <c r="GB161" s="75"/>
      <c r="GC161" s="75"/>
      <c r="GD161" s="75"/>
    </row>
    <row r="162" spans="1:186" s="56" customFormat="1" ht="63.75" customHeight="1" thickBot="1" x14ac:dyDescent="0.25">
      <c r="A162" s="29" t="s">
        <v>263</v>
      </c>
      <c r="B162" s="114"/>
      <c r="C162" s="405" t="s">
        <v>474</v>
      </c>
      <c r="D162" s="405"/>
      <c r="E162" s="405"/>
      <c r="F162" s="115"/>
    </row>
    <row r="163" spans="1:186" ht="15" customHeight="1" thickBot="1" x14ac:dyDescent="0.25">
      <c r="A163" s="71"/>
      <c r="B163" s="87"/>
      <c r="C163" s="73" t="s">
        <v>264</v>
      </c>
      <c r="D163" s="74">
        <v>171</v>
      </c>
      <c r="E163" s="367"/>
      <c r="F163" s="35">
        <f>ROUND(D163*E163,2)</f>
        <v>0</v>
      </c>
      <c r="G163" s="56"/>
      <c r="H163" s="75"/>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56"/>
      <c r="BU163" s="56"/>
      <c r="BV163" s="56"/>
      <c r="BW163" s="56"/>
      <c r="BX163" s="56"/>
      <c r="BY163" s="56"/>
      <c r="BZ163" s="56"/>
      <c r="CA163" s="56"/>
      <c r="CB163" s="56"/>
      <c r="CC163" s="56"/>
      <c r="CD163" s="56"/>
      <c r="CE163" s="56"/>
      <c r="CF163" s="56"/>
      <c r="CG163" s="56"/>
      <c r="CH163" s="56"/>
      <c r="CI163" s="56"/>
      <c r="CJ163" s="56"/>
      <c r="CK163" s="56"/>
      <c r="CL163" s="56"/>
      <c r="CM163" s="56"/>
      <c r="CN163" s="56"/>
      <c r="CO163" s="56"/>
      <c r="CP163" s="56"/>
      <c r="CQ163" s="56"/>
      <c r="CR163" s="56"/>
      <c r="CS163" s="56"/>
      <c r="CT163" s="56"/>
      <c r="CU163" s="56"/>
      <c r="CV163" s="56"/>
      <c r="CW163" s="56"/>
      <c r="CX163" s="56"/>
      <c r="CY163" s="56"/>
      <c r="CZ163" s="56"/>
      <c r="DA163" s="56"/>
      <c r="DB163" s="56"/>
      <c r="DC163" s="56"/>
      <c r="DD163" s="56"/>
      <c r="DE163" s="56"/>
      <c r="DF163" s="56"/>
      <c r="DG163" s="56"/>
      <c r="DH163" s="56"/>
      <c r="DI163" s="56"/>
      <c r="DJ163" s="56"/>
      <c r="DK163" s="56"/>
      <c r="DL163" s="56"/>
      <c r="DM163" s="56"/>
      <c r="DN163" s="56"/>
      <c r="DO163" s="56"/>
      <c r="DP163" s="56"/>
      <c r="DQ163" s="56"/>
      <c r="DR163" s="56"/>
      <c r="DS163" s="56"/>
      <c r="DT163" s="56"/>
      <c r="DU163" s="56"/>
      <c r="DV163" s="56"/>
      <c r="DW163" s="56"/>
      <c r="DX163" s="56"/>
      <c r="DY163" s="56"/>
      <c r="DZ163" s="56"/>
      <c r="EA163" s="56"/>
      <c r="EB163" s="56"/>
      <c r="EC163" s="56"/>
      <c r="ED163" s="56"/>
      <c r="EE163" s="56"/>
      <c r="EF163" s="56"/>
      <c r="EG163" s="56"/>
      <c r="EH163" s="56"/>
      <c r="EI163" s="56"/>
      <c r="EJ163" s="56"/>
      <c r="EK163" s="56"/>
      <c r="EL163" s="56"/>
      <c r="EM163" s="56"/>
      <c r="EN163" s="56"/>
      <c r="EO163" s="56"/>
      <c r="EP163" s="56"/>
      <c r="EQ163" s="56"/>
      <c r="ER163" s="56"/>
      <c r="ES163" s="56"/>
      <c r="ET163" s="56"/>
      <c r="EU163" s="56"/>
      <c r="EV163" s="56"/>
      <c r="EW163" s="56"/>
      <c r="EX163" s="56"/>
      <c r="EY163" s="56"/>
      <c r="EZ163" s="56"/>
      <c r="FA163" s="56"/>
      <c r="FB163" s="56"/>
      <c r="FC163" s="56"/>
      <c r="FD163" s="56"/>
      <c r="FE163" s="56"/>
      <c r="FF163" s="56"/>
      <c r="FG163" s="56"/>
      <c r="FH163" s="56"/>
      <c r="FI163" s="56"/>
      <c r="FJ163" s="56"/>
      <c r="FK163" s="56"/>
      <c r="FL163" s="56"/>
      <c r="FM163" s="56"/>
      <c r="FN163" s="56"/>
      <c r="FO163" s="56"/>
      <c r="FP163" s="56"/>
      <c r="FQ163" s="56"/>
      <c r="FR163" s="56"/>
      <c r="FS163" s="56"/>
      <c r="FT163" s="56"/>
      <c r="FU163" s="56"/>
      <c r="FV163" s="56"/>
      <c r="FW163" s="56"/>
      <c r="FX163" s="56"/>
      <c r="FY163" s="56"/>
      <c r="FZ163" s="56"/>
      <c r="GA163" s="56"/>
      <c r="GB163" s="56"/>
      <c r="GC163" s="56"/>
      <c r="GD163" s="56"/>
    </row>
    <row r="164" spans="1:186" ht="52.5" customHeight="1" x14ac:dyDescent="0.2">
      <c r="A164" s="116" t="s">
        <v>265</v>
      </c>
      <c r="B164" s="137"/>
      <c r="C164" s="413" t="s">
        <v>475</v>
      </c>
      <c r="D164" s="413"/>
      <c r="E164" s="413"/>
      <c r="F164" s="123"/>
      <c r="G164" s="56"/>
      <c r="H164" s="56"/>
      <c r="I164" s="75"/>
      <c r="J164" s="75"/>
      <c r="K164" s="56"/>
      <c r="L164" s="56"/>
      <c r="M164" s="56"/>
      <c r="N164" s="75"/>
      <c r="O164" s="75"/>
      <c r="P164" s="75"/>
      <c r="Q164" s="75"/>
      <c r="R164" s="75"/>
      <c r="S164" s="75"/>
      <c r="T164" s="75"/>
      <c r="U164" s="75"/>
      <c r="V164" s="75"/>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DK164" s="56"/>
      <c r="DL164" s="56"/>
      <c r="DM164" s="56"/>
      <c r="DN164" s="56"/>
      <c r="DO164" s="56"/>
      <c r="DP164" s="56"/>
      <c r="DQ164" s="56"/>
      <c r="DR164" s="56"/>
      <c r="DS164" s="56"/>
      <c r="DT164" s="56"/>
      <c r="DU164" s="56"/>
      <c r="DV164" s="56"/>
      <c r="DW164" s="56"/>
      <c r="DX164" s="56"/>
      <c r="DY164" s="56"/>
      <c r="DZ164" s="56"/>
      <c r="EA164" s="56"/>
      <c r="EB164" s="56"/>
      <c r="EC164" s="56"/>
      <c r="ED164" s="56"/>
      <c r="EE164" s="56"/>
      <c r="EF164" s="56"/>
      <c r="EG164" s="56"/>
      <c r="EH164" s="56"/>
      <c r="EI164" s="56"/>
      <c r="EJ164" s="56"/>
      <c r="EK164" s="56"/>
      <c r="EL164" s="56"/>
      <c r="EM164" s="56"/>
      <c r="EN164" s="56"/>
      <c r="EO164" s="56"/>
      <c r="EP164" s="56"/>
      <c r="EQ164" s="56"/>
      <c r="ER164" s="56"/>
      <c r="ES164" s="56"/>
      <c r="ET164" s="56"/>
      <c r="EU164" s="56"/>
      <c r="EV164" s="56"/>
      <c r="EW164" s="56"/>
      <c r="EX164" s="56"/>
      <c r="EY164" s="56"/>
      <c r="EZ164" s="56"/>
      <c r="FA164" s="56"/>
      <c r="FB164" s="56"/>
      <c r="FC164" s="56"/>
      <c r="FD164" s="56"/>
      <c r="FE164" s="56"/>
      <c r="FF164" s="56"/>
      <c r="FG164" s="56"/>
      <c r="FH164" s="56"/>
      <c r="FI164" s="56"/>
      <c r="FJ164" s="56"/>
      <c r="FK164" s="56"/>
      <c r="FL164" s="56"/>
      <c r="FM164" s="56"/>
      <c r="FN164" s="56"/>
      <c r="FO164" s="56"/>
      <c r="FP164" s="56"/>
      <c r="FQ164" s="56"/>
      <c r="FR164" s="56"/>
      <c r="FS164" s="56"/>
      <c r="FT164" s="56"/>
      <c r="FU164" s="56"/>
      <c r="FV164" s="56"/>
      <c r="FW164" s="56"/>
      <c r="FX164" s="56"/>
      <c r="FY164" s="56"/>
      <c r="FZ164" s="56"/>
      <c r="GA164" s="56"/>
      <c r="GB164" s="56"/>
      <c r="GC164" s="56"/>
      <c r="GD164" s="56"/>
    </row>
    <row r="165" spans="1:186" s="76" customFormat="1" ht="15.75" customHeight="1" thickBot="1" x14ac:dyDescent="0.25">
      <c r="A165" s="118"/>
      <c r="B165" s="96"/>
      <c r="C165" s="420" t="s">
        <v>472</v>
      </c>
      <c r="D165" s="420"/>
      <c r="E165" s="420"/>
      <c r="F165" s="135"/>
      <c r="G165" s="56"/>
      <c r="H165" s="56"/>
      <c r="I165" s="56"/>
      <c r="J165" s="56"/>
      <c r="K165" s="75"/>
      <c r="L165" s="75"/>
      <c r="M165" s="75"/>
      <c r="N165" s="56"/>
      <c r="O165" s="56"/>
      <c r="P165" s="56"/>
      <c r="Q165" s="56"/>
      <c r="R165" s="56"/>
      <c r="S165" s="56"/>
      <c r="T165" s="56"/>
      <c r="U165" s="56"/>
      <c r="V165" s="56"/>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c r="CY165" s="75"/>
      <c r="CZ165" s="75"/>
      <c r="DA165" s="75"/>
      <c r="DB165" s="75"/>
      <c r="DC165" s="75"/>
      <c r="DD165" s="75"/>
      <c r="DE165" s="75"/>
      <c r="DF165" s="75"/>
      <c r="DG165" s="75"/>
      <c r="DH165" s="75"/>
      <c r="DI165" s="75"/>
      <c r="DJ165" s="75"/>
      <c r="DK165" s="75"/>
      <c r="DL165" s="75"/>
      <c r="DM165" s="75"/>
      <c r="DN165" s="75"/>
      <c r="DO165" s="75"/>
      <c r="DP165" s="75"/>
      <c r="DQ165" s="75"/>
      <c r="DR165" s="75"/>
      <c r="DS165" s="75"/>
      <c r="DT165" s="75"/>
      <c r="DU165" s="75"/>
      <c r="DV165" s="75"/>
      <c r="DW165" s="75"/>
      <c r="DX165" s="75"/>
      <c r="DY165" s="75"/>
      <c r="DZ165" s="75"/>
      <c r="EA165" s="75"/>
      <c r="EB165" s="75"/>
      <c r="EC165" s="75"/>
      <c r="ED165" s="75"/>
      <c r="EE165" s="75"/>
      <c r="EF165" s="75"/>
      <c r="EG165" s="75"/>
      <c r="EH165" s="75"/>
      <c r="EI165" s="75"/>
      <c r="EJ165" s="75"/>
      <c r="EK165" s="75"/>
      <c r="EL165" s="75"/>
      <c r="EM165" s="75"/>
      <c r="EN165" s="75"/>
      <c r="EO165" s="75"/>
      <c r="EP165" s="75"/>
      <c r="EQ165" s="75"/>
      <c r="ER165" s="75"/>
      <c r="ES165" s="75"/>
      <c r="ET165" s="75"/>
      <c r="EU165" s="75"/>
      <c r="EV165" s="75"/>
      <c r="EW165" s="75"/>
      <c r="EX165" s="75"/>
      <c r="EY165" s="75"/>
      <c r="EZ165" s="75"/>
      <c r="FA165" s="75"/>
      <c r="FB165" s="75"/>
      <c r="FC165" s="75"/>
      <c r="FD165" s="75"/>
      <c r="FE165" s="75"/>
      <c r="FF165" s="75"/>
      <c r="FG165" s="75"/>
      <c r="FH165" s="75"/>
      <c r="FI165" s="75"/>
      <c r="FJ165" s="75"/>
      <c r="FK165" s="75"/>
      <c r="FL165" s="75"/>
      <c r="FM165" s="75"/>
      <c r="FN165" s="75"/>
      <c r="FO165" s="75"/>
      <c r="FP165" s="75"/>
      <c r="FQ165" s="75"/>
      <c r="FR165" s="75"/>
      <c r="FS165" s="75"/>
      <c r="FT165" s="75"/>
      <c r="FU165" s="75"/>
      <c r="FV165" s="75"/>
      <c r="FW165" s="75"/>
      <c r="FX165" s="75"/>
      <c r="FY165" s="75"/>
      <c r="FZ165" s="75"/>
      <c r="GA165" s="75"/>
      <c r="GB165" s="75"/>
      <c r="GC165" s="75"/>
      <c r="GD165" s="75"/>
    </row>
    <row r="166" spans="1:186" s="56" customFormat="1" ht="17.25" customHeight="1" thickBot="1" x14ac:dyDescent="0.25">
      <c r="A166" s="71"/>
      <c r="B166" s="87"/>
      <c r="C166" s="73" t="s">
        <v>266</v>
      </c>
      <c r="D166" s="74">
        <v>184.5</v>
      </c>
      <c r="E166" s="367"/>
      <c r="F166" s="35">
        <f>ROUND(D166*E166,2)</f>
        <v>0</v>
      </c>
    </row>
    <row r="167" spans="1:186" ht="19.5" customHeight="1" thickBot="1" x14ac:dyDescent="0.25">
      <c r="A167" s="113" t="s">
        <v>473</v>
      </c>
      <c r="B167" s="114"/>
      <c r="C167" s="405" t="s">
        <v>401</v>
      </c>
      <c r="D167" s="405"/>
      <c r="E167" s="405"/>
      <c r="F167" s="115"/>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c r="BM167" s="56"/>
      <c r="BN167" s="56"/>
      <c r="BO167" s="56"/>
      <c r="BP167" s="56"/>
      <c r="BQ167" s="56"/>
      <c r="BR167" s="56"/>
      <c r="BS167" s="56"/>
      <c r="BT167" s="56"/>
      <c r="BU167" s="56"/>
      <c r="BV167" s="56"/>
      <c r="BW167" s="56"/>
      <c r="BX167" s="56"/>
      <c r="BY167" s="56"/>
      <c r="BZ167" s="56"/>
      <c r="CA167" s="56"/>
      <c r="CB167" s="56"/>
      <c r="CC167" s="56"/>
      <c r="CD167" s="56"/>
      <c r="CE167" s="56"/>
      <c r="CF167" s="56"/>
      <c r="CG167" s="56"/>
      <c r="CH167" s="56"/>
      <c r="CI167" s="56"/>
      <c r="CJ167" s="56"/>
      <c r="CK167" s="56"/>
      <c r="CL167" s="56"/>
      <c r="CM167" s="56"/>
      <c r="CN167" s="56"/>
      <c r="CO167" s="56"/>
      <c r="CP167" s="56"/>
      <c r="CQ167" s="56"/>
      <c r="CR167" s="56"/>
      <c r="CS167" s="56"/>
      <c r="CT167" s="56"/>
      <c r="CU167" s="56"/>
      <c r="CV167" s="56"/>
      <c r="CW167" s="56"/>
      <c r="CX167" s="56"/>
      <c r="CY167" s="56"/>
      <c r="CZ167" s="56"/>
      <c r="DA167" s="56"/>
      <c r="DB167" s="56"/>
      <c r="DC167" s="56"/>
      <c r="DD167" s="56"/>
      <c r="DE167" s="56"/>
      <c r="DF167" s="56"/>
      <c r="DG167" s="56"/>
      <c r="DH167" s="56"/>
      <c r="DI167" s="56"/>
      <c r="DJ167" s="56"/>
      <c r="DK167" s="56"/>
      <c r="DL167" s="56"/>
      <c r="DM167" s="56"/>
      <c r="DN167" s="56"/>
      <c r="DO167" s="56"/>
      <c r="DP167" s="56"/>
      <c r="DQ167" s="56"/>
      <c r="DR167" s="56"/>
      <c r="DS167" s="56"/>
      <c r="DT167" s="56"/>
      <c r="DU167" s="56"/>
      <c r="DV167" s="56"/>
      <c r="DW167" s="56"/>
      <c r="DX167" s="56"/>
      <c r="DY167" s="56"/>
      <c r="DZ167" s="56"/>
      <c r="EA167" s="56"/>
      <c r="EB167" s="56"/>
      <c r="EC167" s="56"/>
      <c r="ED167" s="56"/>
      <c r="EE167" s="56"/>
      <c r="EF167" s="56"/>
      <c r="EG167" s="56"/>
      <c r="EH167" s="56"/>
      <c r="EI167" s="56"/>
      <c r="EJ167" s="56"/>
      <c r="EK167" s="56"/>
      <c r="EL167" s="56"/>
      <c r="EM167" s="56"/>
      <c r="EN167" s="56"/>
      <c r="EO167" s="56"/>
      <c r="EP167" s="56"/>
      <c r="EQ167" s="56"/>
      <c r="ER167" s="56"/>
      <c r="ES167" s="56"/>
      <c r="ET167" s="56"/>
      <c r="EU167" s="56"/>
      <c r="EV167" s="56"/>
      <c r="EW167" s="56"/>
      <c r="EX167" s="56"/>
      <c r="EY167" s="56"/>
      <c r="EZ167" s="56"/>
      <c r="FA167" s="56"/>
      <c r="FB167" s="56"/>
      <c r="FC167" s="56"/>
      <c r="FD167" s="56"/>
      <c r="FE167" s="56"/>
      <c r="FF167" s="56"/>
      <c r="FG167" s="56"/>
      <c r="FH167" s="56"/>
      <c r="FI167" s="56"/>
      <c r="FJ167" s="56"/>
      <c r="FK167" s="56"/>
      <c r="FL167" s="56"/>
      <c r="FM167" s="56"/>
      <c r="FN167" s="56"/>
      <c r="FO167" s="56"/>
      <c r="FP167" s="56"/>
      <c r="FQ167" s="56"/>
      <c r="FR167" s="56"/>
      <c r="FS167" s="56"/>
      <c r="FT167" s="56"/>
      <c r="FU167" s="56"/>
      <c r="FV167" s="56"/>
      <c r="FW167" s="56"/>
      <c r="FX167" s="56"/>
      <c r="FY167" s="56"/>
      <c r="FZ167" s="56"/>
      <c r="GA167" s="56"/>
      <c r="GB167" s="56"/>
      <c r="GC167" s="56"/>
      <c r="GD167" s="56"/>
    </row>
    <row r="168" spans="1:186" ht="16.5" customHeight="1" thickBot="1" x14ac:dyDescent="0.25">
      <c r="A168" s="71"/>
      <c r="B168" s="87"/>
      <c r="C168" s="73" t="s">
        <v>266</v>
      </c>
      <c r="D168" s="74">
        <v>1.5</v>
      </c>
      <c r="E168" s="367"/>
      <c r="F168" s="35">
        <f>ROUND(D168*E168,2)</f>
        <v>0</v>
      </c>
      <c r="G168" s="56"/>
      <c r="H168" s="75"/>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6"/>
      <c r="BY168" s="56"/>
      <c r="BZ168" s="56"/>
      <c r="CA168" s="56"/>
      <c r="CB168" s="56"/>
      <c r="CC168" s="56"/>
      <c r="CD168" s="56"/>
      <c r="CE168" s="56"/>
      <c r="CF168" s="56"/>
      <c r="CG168" s="56"/>
      <c r="CH168" s="56"/>
      <c r="CI168" s="56"/>
      <c r="CJ168" s="56"/>
      <c r="CK168" s="56"/>
      <c r="CL168" s="56"/>
      <c r="CM168" s="56"/>
      <c r="CN168" s="56"/>
      <c r="CO168" s="56"/>
      <c r="CP168" s="56"/>
      <c r="CQ168" s="56"/>
      <c r="CR168" s="56"/>
      <c r="CS168" s="56"/>
      <c r="CT168" s="56"/>
      <c r="CU168" s="56"/>
      <c r="CV168" s="56"/>
      <c r="CW168" s="56"/>
      <c r="CX168" s="56"/>
      <c r="CY168" s="56"/>
      <c r="CZ168" s="56"/>
      <c r="DA168" s="56"/>
      <c r="DB168" s="56"/>
      <c r="DC168" s="56"/>
      <c r="DD168" s="56"/>
      <c r="DE168" s="56"/>
      <c r="DF168" s="56"/>
      <c r="DG168" s="56"/>
      <c r="DH168" s="56"/>
      <c r="DI168" s="56"/>
      <c r="DJ168" s="56"/>
      <c r="DK168" s="56"/>
      <c r="DL168" s="56"/>
      <c r="DM168" s="56"/>
      <c r="DN168" s="56"/>
      <c r="DO168" s="56"/>
      <c r="DP168" s="56"/>
      <c r="DQ168" s="56"/>
      <c r="DR168" s="56"/>
      <c r="DS168" s="56"/>
      <c r="DT168" s="56"/>
      <c r="DU168" s="56"/>
      <c r="DV168" s="56"/>
      <c r="DW168" s="56"/>
      <c r="DX168" s="56"/>
      <c r="DY168" s="56"/>
      <c r="DZ168" s="56"/>
      <c r="EA168" s="56"/>
      <c r="EB168" s="56"/>
      <c r="EC168" s="56"/>
      <c r="ED168" s="56"/>
      <c r="EE168" s="56"/>
      <c r="EF168" s="56"/>
      <c r="EG168" s="56"/>
      <c r="EH168" s="56"/>
      <c r="EI168" s="56"/>
      <c r="EJ168" s="56"/>
      <c r="EK168" s="56"/>
      <c r="EL168" s="56"/>
      <c r="EM168" s="56"/>
      <c r="EN168" s="56"/>
      <c r="EO168" s="56"/>
      <c r="EP168" s="56"/>
      <c r="EQ168" s="56"/>
      <c r="ER168" s="56"/>
      <c r="ES168" s="56"/>
      <c r="ET168" s="56"/>
      <c r="EU168" s="56"/>
      <c r="EV168" s="56"/>
      <c r="EW168" s="56"/>
      <c r="EX168" s="56"/>
      <c r="EY168" s="56"/>
      <c r="EZ168" s="56"/>
      <c r="FA168" s="56"/>
      <c r="FB168" s="56"/>
      <c r="FC168" s="56"/>
      <c r="FD168" s="56"/>
      <c r="FE168" s="56"/>
      <c r="FF168" s="56"/>
      <c r="FG168" s="56"/>
      <c r="FH168" s="56"/>
      <c r="FI168" s="56"/>
      <c r="FJ168" s="56"/>
      <c r="FK168" s="56"/>
      <c r="FL168" s="56"/>
      <c r="FM168" s="56"/>
      <c r="FN168" s="56"/>
      <c r="FO168" s="56"/>
      <c r="FP168" s="56"/>
      <c r="FQ168" s="56"/>
      <c r="FR168" s="56"/>
      <c r="FS168" s="56"/>
      <c r="FT168" s="56"/>
      <c r="FU168" s="56"/>
      <c r="FV168" s="56"/>
      <c r="FW168" s="56"/>
      <c r="FX168" s="56"/>
      <c r="FY168" s="56"/>
      <c r="FZ168" s="56"/>
      <c r="GA168" s="56"/>
      <c r="GB168" s="56"/>
      <c r="GC168" s="56"/>
      <c r="GD168" s="56"/>
    </row>
    <row r="169" spans="1:186" ht="13.5" customHeight="1" thickBot="1" x14ac:dyDescent="0.25">
      <c r="A169" s="60" t="s">
        <v>267</v>
      </c>
      <c r="B169" s="61"/>
      <c r="C169" s="406" t="s">
        <v>268</v>
      </c>
      <c r="D169" s="406"/>
      <c r="E169" s="62"/>
      <c r="F169" s="63"/>
      <c r="G169" s="75"/>
      <c r="H169" s="56"/>
      <c r="I169" s="75"/>
      <c r="J169" s="75"/>
      <c r="K169" s="56"/>
      <c r="L169" s="56"/>
      <c r="M169" s="56"/>
      <c r="N169" s="75"/>
      <c r="O169" s="75"/>
      <c r="P169" s="75"/>
      <c r="Q169" s="75"/>
      <c r="R169" s="75"/>
      <c r="S169" s="75"/>
      <c r="T169" s="75"/>
      <c r="U169" s="75"/>
      <c r="V169" s="75"/>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DK169" s="56"/>
      <c r="DL169" s="56"/>
      <c r="DM169" s="56"/>
      <c r="DN169" s="56"/>
      <c r="DO169" s="56"/>
      <c r="DP169" s="56"/>
      <c r="DQ169" s="56"/>
      <c r="DR169" s="56"/>
      <c r="DS169" s="56"/>
      <c r="DT169" s="56"/>
      <c r="DU169" s="56"/>
      <c r="DV169" s="56"/>
      <c r="DW169" s="56"/>
      <c r="DX169" s="56"/>
      <c r="DY169" s="56"/>
      <c r="DZ169" s="56"/>
      <c r="EA169" s="56"/>
      <c r="EB169" s="56"/>
      <c r="EC169" s="56"/>
      <c r="ED169" s="56"/>
      <c r="EE169" s="56"/>
      <c r="EF169" s="56"/>
      <c r="EG169" s="56"/>
      <c r="EH169" s="56"/>
      <c r="EI169" s="56"/>
      <c r="EJ169" s="56"/>
      <c r="EK169" s="56"/>
      <c r="EL169" s="56"/>
      <c r="EM169" s="56"/>
      <c r="EN169" s="56"/>
      <c r="EO169" s="56"/>
      <c r="EP169" s="56"/>
      <c r="EQ169" s="56"/>
      <c r="ER169" s="56"/>
      <c r="ES169" s="56"/>
      <c r="ET169" s="56"/>
      <c r="EU169" s="56"/>
      <c r="EV169" s="56"/>
      <c r="EW169" s="56"/>
      <c r="EX169" s="56"/>
      <c r="EY169" s="56"/>
      <c r="EZ169" s="56"/>
      <c r="FA169" s="56"/>
      <c r="FB169" s="56"/>
      <c r="FC169" s="56"/>
      <c r="FD169" s="56"/>
      <c r="FE169" s="56"/>
      <c r="FF169" s="56"/>
      <c r="FG169" s="56"/>
      <c r="FH169" s="56"/>
      <c r="FI169" s="56"/>
      <c r="FJ169" s="56"/>
      <c r="FK169" s="56"/>
      <c r="FL169" s="56"/>
      <c r="FM169" s="56"/>
      <c r="FN169" s="56"/>
      <c r="FO169" s="56"/>
      <c r="FP169" s="56"/>
      <c r="FQ169" s="56"/>
      <c r="FR169" s="56"/>
      <c r="FS169" s="56"/>
      <c r="FT169" s="56"/>
      <c r="FU169" s="56"/>
      <c r="FV169" s="56"/>
      <c r="FW169" s="56"/>
      <c r="FX169" s="56"/>
      <c r="FY169" s="56"/>
      <c r="FZ169" s="56"/>
      <c r="GA169" s="56"/>
      <c r="GB169" s="56"/>
      <c r="GC169" s="56"/>
      <c r="GD169" s="56"/>
    </row>
    <row r="170" spans="1:186" s="76" customFormat="1" ht="55.5" customHeight="1" thickBot="1" x14ac:dyDescent="0.25">
      <c r="A170" s="29" t="s">
        <v>269</v>
      </c>
      <c r="B170" s="114"/>
      <c r="C170" s="405" t="s">
        <v>402</v>
      </c>
      <c r="D170" s="405"/>
      <c r="E170" s="405"/>
      <c r="F170" s="115"/>
      <c r="G170" s="56"/>
      <c r="H170" s="56"/>
      <c r="I170" s="56"/>
      <c r="J170" s="56"/>
      <c r="K170" s="75"/>
      <c r="L170" s="75"/>
      <c r="M170" s="75"/>
      <c r="N170" s="56"/>
      <c r="O170" s="56"/>
      <c r="P170" s="56"/>
      <c r="Q170" s="56"/>
      <c r="R170" s="56"/>
      <c r="S170" s="56"/>
      <c r="T170" s="56"/>
      <c r="U170" s="56"/>
      <c r="V170" s="56"/>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5"/>
      <c r="DT170" s="75"/>
      <c r="DU170" s="75"/>
      <c r="DV170" s="75"/>
      <c r="DW170" s="75"/>
      <c r="DX170" s="75"/>
      <c r="DY170" s="75"/>
      <c r="DZ170" s="75"/>
      <c r="EA170" s="75"/>
      <c r="EB170" s="75"/>
      <c r="EC170" s="75"/>
      <c r="ED170" s="75"/>
      <c r="EE170" s="75"/>
      <c r="EF170" s="75"/>
      <c r="EG170" s="75"/>
      <c r="EH170" s="75"/>
      <c r="EI170" s="75"/>
      <c r="EJ170" s="75"/>
      <c r="EK170" s="75"/>
      <c r="EL170" s="75"/>
      <c r="EM170" s="75"/>
      <c r="EN170" s="75"/>
      <c r="EO170" s="75"/>
      <c r="EP170" s="75"/>
      <c r="EQ170" s="75"/>
      <c r="ER170" s="75"/>
      <c r="ES170" s="75"/>
      <c r="ET170" s="75"/>
      <c r="EU170" s="75"/>
      <c r="EV170" s="75"/>
      <c r="EW170" s="75"/>
      <c r="EX170" s="75"/>
      <c r="EY170" s="75"/>
      <c r="EZ170" s="75"/>
      <c r="FA170" s="75"/>
      <c r="FB170" s="75"/>
      <c r="FC170" s="75"/>
      <c r="FD170" s="75"/>
      <c r="FE170" s="75"/>
      <c r="FF170" s="75"/>
      <c r="FG170" s="75"/>
      <c r="FH170" s="75"/>
      <c r="FI170" s="75"/>
      <c r="FJ170" s="75"/>
      <c r="FK170" s="75"/>
      <c r="FL170" s="75"/>
      <c r="FM170" s="75"/>
      <c r="FN170" s="75"/>
      <c r="FO170" s="75"/>
      <c r="FP170" s="75"/>
      <c r="FQ170" s="75"/>
      <c r="FR170" s="75"/>
      <c r="FS170" s="75"/>
      <c r="FT170" s="75"/>
      <c r="FU170" s="75"/>
      <c r="FV170" s="75"/>
      <c r="FW170" s="75"/>
      <c r="FX170" s="75"/>
      <c r="FY170" s="75"/>
      <c r="FZ170" s="75"/>
      <c r="GA170" s="75"/>
      <c r="GB170" s="75"/>
      <c r="GC170" s="75"/>
      <c r="GD170" s="75"/>
    </row>
    <row r="171" spans="1:186" ht="15.75" customHeight="1" thickBot="1" x14ac:dyDescent="0.25">
      <c r="A171" s="71"/>
      <c r="B171" s="87"/>
      <c r="C171" s="73" t="s">
        <v>270</v>
      </c>
      <c r="D171" s="74">
        <v>155.9</v>
      </c>
      <c r="E171" s="367"/>
      <c r="F171" s="35">
        <f>ROUND(D171*E171,2)</f>
        <v>0</v>
      </c>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c r="FS171" s="56"/>
      <c r="FT171" s="56"/>
      <c r="FU171" s="56"/>
      <c r="FV171" s="56"/>
      <c r="FW171" s="56"/>
      <c r="FX171" s="56"/>
      <c r="FY171" s="56"/>
      <c r="FZ171" s="56"/>
      <c r="GA171" s="56"/>
      <c r="GB171" s="56"/>
      <c r="GC171" s="56"/>
      <c r="GD171" s="56"/>
    </row>
    <row r="172" spans="1:186" ht="29.25" customHeight="1" x14ac:dyDescent="0.2">
      <c r="A172" s="116" t="s">
        <v>269</v>
      </c>
      <c r="B172" s="137"/>
      <c r="C172" s="413" t="s">
        <v>477</v>
      </c>
      <c r="D172" s="413"/>
      <c r="E172" s="413"/>
      <c r="F172" s="123"/>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c r="BM172" s="56"/>
      <c r="BN172" s="56"/>
      <c r="BO172" s="56"/>
      <c r="BP172" s="56"/>
      <c r="BQ172" s="56"/>
      <c r="BR172" s="56"/>
      <c r="BS172" s="56"/>
      <c r="BT172" s="56"/>
      <c r="BU172" s="56"/>
      <c r="BV172" s="56"/>
      <c r="BW172" s="56"/>
      <c r="BX172" s="56"/>
      <c r="BY172" s="56"/>
      <c r="BZ172" s="56"/>
      <c r="CA172" s="56"/>
      <c r="CB172" s="56"/>
      <c r="CC172" s="56"/>
      <c r="CD172" s="56"/>
      <c r="CE172" s="56"/>
      <c r="CF172" s="56"/>
      <c r="CG172" s="56"/>
      <c r="CH172" s="56"/>
      <c r="CI172" s="56"/>
      <c r="CJ172" s="56"/>
      <c r="CK172" s="56"/>
      <c r="CL172" s="56"/>
      <c r="CM172" s="56"/>
      <c r="CN172" s="56"/>
      <c r="CO172" s="56"/>
      <c r="CP172" s="56"/>
      <c r="CQ172" s="56"/>
      <c r="CR172" s="56"/>
      <c r="CS172" s="56"/>
      <c r="CT172" s="56"/>
      <c r="CU172" s="56"/>
      <c r="CV172" s="56"/>
      <c r="CW172" s="56"/>
      <c r="CX172" s="56"/>
      <c r="CY172" s="56"/>
      <c r="CZ172" s="56"/>
      <c r="DA172" s="56"/>
      <c r="DB172" s="56"/>
      <c r="DC172" s="56"/>
      <c r="DD172" s="56"/>
      <c r="DE172" s="56"/>
      <c r="DF172" s="56"/>
      <c r="DG172" s="56"/>
      <c r="DH172" s="56"/>
      <c r="DI172" s="56"/>
      <c r="DJ172" s="56"/>
      <c r="DK172" s="56"/>
      <c r="DL172" s="56"/>
      <c r="DM172" s="56"/>
      <c r="DN172" s="56"/>
      <c r="DO172" s="56"/>
      <c r="DP172" s="56"/>
      <c r="DQ172" s="56"/>
      <c r="DR172" s="56"/>
      <c r="DS172" s="56"/>
      <c r="DT172" s="56"/>
      <c r="DU172" s="56"/>
      <c r="DV172" s="56"/>
      <c r="DW172" s="56"/>
      <c r="DX172" s="56"/>
      <c r="DY172" s="56"/>
      <c r="DZ172" s="56"/>
      <c r="EA172" s="56"/>
      <c r="EB172" s="56"/>
      <c r="EC172" s="56"/>
      <c r="ED172" s="56"/>
      <c r="EE172" s="56"/>
      <c r="EF172" s="56"/>
      <c r="EG172" s="56"/>
      <c r="EH172" s="56"/>
      <c r="EI172" s="56"/>
      <c r="EJ172" s="56"/>
      <c r="EK172" s="56"/>
      <c r="EL172" s="56"/>
      <c r="EM172" s="56"/>
      <c r="EN172" s="56"/>
      <c r="EO172" s="56"/>
      <c r="EP172" s="56"/>
      <c r="EQ172" s="56"/>
      <c r="ER172" s="56"/>
      <c r="ES172" s="56"/>
      <c r="ET172" s="56"/>
      <c r="EU172" s="56"/>
      <c r="EV172" s="56"/>
      <c r="EW172" s="56"/>
      <c r="EX172" s="56"/>
      <c r="EY172" s="56"/>
      <c r="EZ172" s="56"/>
      <c r="FA172" s="56"/>
      <c r="FB172" s="56"/>
      <c r="FC172" s="56"/>
      <c r="FD172" s="56"/>
      <c r="FE172" s="56"/>
      <c r="FF172" s="56"/>
      <c r="FG172" s="56"/>
      <c r="FH172" s="56"/>
      <c r="FI172" s="56"/>
      <c r="FJ172" s="56"/>
      <c r="FK172" s="56"/>
      <c r="FL172" s="56"/>
      <c r="FM172" s="56"/>
      <c r="FN172" s="56"/>
      <c r="FO172" s="56"/>
      <c r="FP172" s="56"/>
      <c r="FQ172" s="56"/>
      <c r="FR172" s="56"/>
      <c r="FS172" s="56"/>
      <c r="FT172" s="56"/>
      <c r="FU172" s="56"/>
      <c r="FV172" s="56"/>
      <c r="FW172" s="56"/>
      <c r="FX172" s="56"/>
      <c r="FY172" s="56"/>
      <c r="FZ172" s="56"/>
      <c r="GA172" s="56"/>
      <c r="GB172" s="56"/>
      <c r="GC172" s="56"/>
      <c r="GD172" s="56"/>
    </row>
    <row r="173" spans="1:186" ht="29.25" customHeight="1" thickBot="1" x14ac:dyDescent="0.25">
      <c r="A173" s="118"/>
      <c r="B173" s="96"/>
      <c r="C173" s="420" t="s">
        <v>478</v>
      </c>
      <c r="D173" s="439"/>
      <c r="E173" s="439"/>
      <c r="F173" s="135"/>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c r="DQ173" s="56"/>
      <c r="DR173" s="56"/>
      <c r="DS173" s="56"/>
      <c r="DT173" s="56"/>
      <c r="DU173" s="56"/>
      <c r="DV173" s="56"/>
      <c r="DW173" s="56"/>
      <c r="DX173" s="56"/>
      <c r="DY173" s="56"/>
      <c r="DZ173" s="56"/>
      <c r="EA173" s="56"/>
      <c r="EB173" s="56"/>
      <c r="EC173" s="56"/>
      <c r="ED173" s="56"/>
      <c r="EE173" s="56"/>
      <c r="EF173" s="56"/>
      <c r="EG173" s="56"/>
      <c r="EH173" s="56"/>
      <c r="EI173" s="56"/>
      <c r="EJ173" s="56"/>
      <c r="EK173" s="56"/>
      <c r="EL173" s="56"/>
      <c r="EM173" s="56"/>
      <c r="EN173" s="56"/>
      <c r="EO173" s="56"/>
      <c r="EP173" s="56"/>
      <c r="EQ173" s="56"/>
      <c r="ER173" s="56"/>
      <c r="ES173" s="56"/>
      <c r="ET173" s="56"/>
      <c r="EU173" s="56"/>
      <c r="EV173" s="56"/>
      <c r="EW173" s="56"/>
      <c r="EX173" s="56"/>
      <c r="EY173" s="56"/>
      <c r="EZ173" s="56"/>
      <c r="FA173" s="56"/>
      <c r="FB173" s="56"/>
      <c r="FC173" s="56"/>
      <c r="FD173" s="56"/>
      <c r="FE173" s="56"/>
      <c r="FF173" s="56"/>
      <c r="FG173" s="56"/>
      <c r="FH173" s="56"/>
      <c r="FI173" s="56"/>
      <c r="FJ173" s="56"/>
      <c r="FK173" s="56"/>
      <c r="FL173" s="56"/>
      <c r="FM173" s="56"/>
      <c r="FN173" s="56"/>
      <c r="FO173" s="56"/>
      <c r="FP173" s="56"/>
      <c r="FQ173" s="56"/>
      <c r="FR173" s="56"/>
      <c r="FS173" s="56"/>
      <c r="FT173" s="56"/>
      <c r="FU173" s="56"/>
      <c r="FV173" s="56"/>
      <c r="FW173" s="56"/>
      <c r="FX173" s="56"/>
      <c r="FY173" s="56"/>
      <c r="FZ173" s="56"/>
      <c r="GA173" s="56"/>
      <c r="GB173" s="56"/>
      <c r="GC173" s="56"/>
      <c r="GD173" s="56"/>
    </row>
    <row r="174" spans="1:186" s="56" customFormat="1" ht="15" customHeight="1" thickBot="1" x14ac:dyDescent="0.25">
      <c r="A174" s="71"/>
      <c r="B174" s="87"/>
      <c r="C174" s="73" t="s">
        <v>270</v>
      </c>
      <c r="D174" s="74">
        <v>351</v>
      </c>
      <c r="E174" s="367"/>
      <c r="F174" s="35">
        <f>ROUND(D174*E174,2)</f>
        <v>0</v>
      </c>
    </row>
    <row r="175" spans="1:186" ht="28.5" customHeight="1" x14ac:dyDescent="0.2">
      <c r="A175" s="116" t="s">
        <v>476</v>
      </c>
      <c r="B175" s="137"/>
      <c r="C175" s="411" t="s">
        <v>271</v>
      </c>
      <c r="D175" s="411"/>
      <c r="E175" s="411"/>
      <c r="F175" s="123"/>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c r="CO175" s="56"/>
      <c r="CP175" s="56"/>
      <c r="CQ175" s="56"/>
      <c r="CR175" s="56"/>
      <c r="CS175" s="56"/>
      <c r="CT175" s="56"/>
      <c r="CU175" s="56"/>
      <c r="CV175" s="56"/>
      <c r="CW175" s="56"/>
      <c r="CX175" s="56"/>
      <c r="CY175" s="56"/>
      <c r="CZ175" s="56"/>
      <c r="DA175" s="56"/>
      <c r="DB175" s="56"/>
      <c r="DC175" s="56"/>
      <c r="DD175" s="56"/>
      <c r="DE175" s="56"/>
      <c r="DF175" s="56"/>
      <c r="DG175" s="56"/>
      <c r="DH175" s="56"/>
      <c r="DI175" s="56"/>
      <c r="DJ175" s="56"/>
      <c r="DK175" s="56"/>
      <c r="DL175" s="56"/>
      <c r="DM175" s="56"/>
      <c r="DN175" s="56"/>
      <c r="DO175" s="56"/>
      <c r="DP175" s="56"/>
      <c r="DQ175" s="56"/>
      <c r="DR175" s="56"/>
      <c r="DS175" s="56"/>
      <c r="DT175" s="56"/>
      <c r="DU175" s="56"/>
      <c r="DV175" s="56"/>
      <c r="DW175" s="56"/>
      <c r="DX175" s="56"/>
      <c r="DY175" s="56"/>
      <c r="DZ175" s="56"/>
      <c r="EA175" s="56"/>
      <c r="EB175" s="56"/>
      <c r="EC175" s="56"/>
      <c r="ED175" s="56"/>
      <c r="EE175" s="56"/>
      <c r="EF175" s="56"/>
      <c r="EG175" s="56"/>
      <c r="EH175" s="56"/>
      <c r="EI175" s="56"/>
      <c r="EJ175" s="56"/>
      <c r="EK175" s="56"/>
      <c r="EL175" s="56"/>
      <c r="EM175" s="56"/>
      <c r="EN175" s="56"/>
      <c r="EO175" s="56"/>
      <c r="EP175" s="56"/>
      <c r="EQ175" s="56"/>
      <c r="ER175" s="56"/>
      <c r="ES175" s="56"/>
      <c r="ET175" s="56"/>
      <c r="EU175" s="56"/>
      <c r="EV175" s="56"/>
      <c r="EW175" s="56"/>
      <c r="EX175" s="56"/>
      <c r="EY175" s="56"/>
      <c r="EZ175" s="56"/>
      <c r="FA175" s="56"/>
      <c r="FB175" s="56"/>
      <c r="FC175" s="56"/>
      <c r="FD175" s="56"/>
      <c r="FE175" s="56"/>
      <c r="FF175" s="56"/>
      <c r="FG175" s="56"/>
      <c r="FH175" s="56"/>
      <c r="FI175" s="56"/>
      <c r="FJ175" s="56"/>
      <c r="FK175" s="56"/>
      <c r="FL175" s="56"/>
      <c r="FM175" s="56"/>
      <c r="FN175" s="56"/>
      <c r="FO175" s="56"/>
      <c r="FP175" s="56"/>
      <c r="FQ175" s="56"/>
      <c r="FR175" s="56"/>
      <c r="FS175" s="56"/>
      <c r="FT175" s="56"/>
      <c r="FU175" s="56"/>
      <c r="FV175" s="56"/>
      <c r="FW175" s="56"/>
      <c r="FX175" s="56"/>
      <c r="FY175" s="56"/>
      <c r="FZ175" s="56"/>
      <c r="GA175" s="56"/>
      <c r="GB175" s="56"/>
      <c r="GC175" s="56"/>
      <c r="GD175" s="56"/>
    </row>
    <row r="176" spans="1:186" ht="28.5" customHeight="1" thickBot="1" x14ac:dyDescent="0.25">
      <c r="A176" s="118"/>
      <c r="B176" s="96"/>
      <c r="C176" s="412" t="s">
        <v>479</v>
      </c>
      <c r="D176" s="412"/>
      <c r="E176" s="412"/>
      <c r="F176" s="135"/>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c r="DQ176" s="56"/>
      <c r="DR176" s="56"/>
      <c r="DS176" s="56"/>
      <c r="DT176" s="56"/>
      <c r="DU176" s="56"/>
      <c r="DV176" s="56"/>
      <c r="DW176" s="56"/>
      <c r="DX176" s="56"/>
      <c r="DY176" s="56"/>
      <c r="DZ176" s="56"/>
      <c r="EA176" s="56"/>
      <c r="EB176" s="56"/>
      <c r="EC176" s="56"/>
      <c r="ED176" s="56"/>
      <c r="EE176" s="56"/>
      <c r="EF176" s="56"/>
      <c r="EG176" s="56"/>
      <c r="EH176" s="56"/>
      <c r="EI176" s="56"/>
      <c r="EJ176" s="56"/>
      <c r="EK176" s="56"/>
      <c r="EL176" s="56"/>
      <c r="EM176" s="56"/>
      <c r="EN176" s="56"/>
      <c r="EO176" s="56"/>
      <c r="EP176" s="56"/>
      <c r="EQ176" s="56"/>
      <c r="ER176" s="56"/>
      <c r="ES176" s="56"/>
      <c r="ET176" s="56"/>
      <c r="EU176" s="56"/>
      <c r="EV176" s="56"/>
      <c r="EW176" s="56"/>
      <c r="EX176" s="56"/>
      <c r="EY176" s="56"/>
      <c r="EZ176" s="56"/>
      <c r="FA176" s="56"/>
      <c r="FB176" s="56"/>
      <c r="FC176" s="56"/>
      <c r="FD176" s="56"/>
      <c r="FE176" s="56"/>
      <c r="FF176" s="56"/>
      <c r="FG176" s="56"/>
      <c r="FH176" s="56"/>
      <c r="FI176" s="56"/>
      <c r="FJ176" s="56"/>
      <c r="FK176" s="56"/>
      <c r="FL176" s="56"/>
      <c r="FM176" s="56"/>
      <c r="FN176" s="56"/>
      <c r="FO176" s="56"/>
      <c r="FP176" s="56"/>
      <c r="FQ176" s="56"/>
      <c r="FR176" s="56"/>
      <c r="FS176" s="56"/>
      <c r="FT176" s="56"/>
      <c r="FU176" s="56"/>
      <c r="FV176" s="56"/>
      <c r="FW176" s="56"/>
      <c r="FX176" s="56"/>
      <c r="FY176" s="56"/>
      <c r="FZ176" s="56"/>
      <c r="GA176" s="56"/>
      <c r="GB176" s="56"/>
      <c r="GC176" s="56"/>
      <c r="GD176" s="56"/>
    </row>
    <row r="177" spans="1:186" ht="18" customHeight="1" thickBot="1" x14ac:dyDescent="0.25">
      <c r="A177" s="71"/>
      <c r="B177" s="87"/>
      <c r="C177" s="73" t="s">
        <v>270</v>
      </c>
      <c r="D177" s="74">
        <v>38126</v>
      </c>
      <c r="E177" s="367"/>
      <c r="F177" s="35">
        <f>ROUND(D177*E177,2)</f>
        <v>0</v>
      </c>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6"/>
      <c r="DG177" s="56"/>
      <c r="DH177" s="56"/>
      <c r="DI177" s="56"/>
      <c r="DJ177" s="56"/>
      <c r="DK177" s="56"/>
      <c r="DL177" s="56"/>
      <c r="DM177" s="56"/>
      <c r="DN177" s="56"/>
      <c r="DO177" s="56"/>
      <c r="DP177" s="56"/>
      <c r="DQ177" s="56"/>
      <c r="DR177" s="56"/>
      <c r="DS177" s="56"/>
      <c r="DT177" s="56"/>
      <c r="DU177" s="56"/>
      <c r="DV177" s="56"/>
      <c r="DW177" s="56"/>
      <c r="DX177" s="56"/>
      <c r="DY177" s="56"/>
      <c r="DZ177" s="56"/>
      <c r="EA177" s="56"/>
      <c r="EB177" s="56"/>
      <c r="EC177" s="56"/>
      <c r="ED177" s="56"/>
      <c r="EE177" s="56"/>
      <c r="EF177" s="56"/>
      <c r="EG177" s="56"/>
      <c r="EH177" s="56"/>
      <c r="EI177" s="56"/>
      <c r="EJ177" s="56"/>
      <c r="EK177" s="56"/>
      <c r="EL177" s="56"/>
      <c r="EM177" s="56"/>
      <c r="EN177" s="56"/>
      <c r="EO177" s="56"/>
      <c r="EP177" s="56"/>
      <c r="EQ177" s="56"/>
      <c r="ER177" s="56"/>
      <c r="ES177" s="56"/>
      <c r="ET177" s="56"/>
      <c r="EU177" s="56"/>
      <c r="EV177" s="56"/>
      <c r="EW177" s="56"/>
      <c r="EX177" s="56"/>
      <c r="EY177" s="56"/>
      <c r="EZ177" s="56"/>
      <c r="FA177" s="56"/>
      <c r="FB177" s="56"/>
      <c r="FC177" s="56"/>
      <c r="FD177" s="56"/>
      <c r="FE177" s="56"/>
      <c r="FF177" s="56"/>
      <c r="FG177" s="56"/>
      <c r="FH177" s="56"/>
      <c r="FI177" s="56"/>
      <c r="FJ177" s="56"/>
      <c r="FK177" s="56"/>
      <c r="FL177" s="56"/>
      <c r="FM177" s="56"/>
      <c r="FN177" s="56"/>
      <c r="FO177" s="56"/>
      <c r="FP177" s="56"/>
      <c r="FQ177" s="56"/>
      <c r="FR177" s="56"/>
      <c r="FS177" s="56"/>
      <c r="FT177" s="56"/>
      <c r="FU177" s="56"/>
      <c r="FV177" s="56"/>
      <c r="FW177" s="56"/>
      <c r="FX177" s="56"/>
      <c r="FY177" s="56"/>
      <c r="FZ177" s="56"/>
      <c r="GA177" s="56"/>
      <c r="GB177" s="56"/>
      <c r="GC177" s="56"/>
      <c r="GD177" s="56"/>
    </row>
    <row r="178" spans="1:186" s="56" customFormat="1" ht="15.75" customHeight="1" thickBot="1" x14ac:dyDescent="0.25">
      <c r="A178" s="60" t="s">
        <v>272</v>
      </c>
      <c r="B178" s="61"/>
      <c r="C178" s="406" t="s">
        <v>273</v>
      </c>
      <c r="D178" s="407"/>
      <c r="E178" s="62"/>
      <c r="F178" s="63"/>
    </row>
    <row r="179" spans="1:186" ht="28.5" customHeight="1" x14ac:dyDescent="0.2">
      <c r="A179" s="116" t="s">
        <v>274</v>
      </c>
      <c r="B179" s="137"/>
      <c r="C179" s="413" t="s">
        <v>275</v>
      </c>
      <c r="D179" s="413"/>
      <c r="E179" s="413"/>
      <c r="F179" s="123"/>
      <c r="G179" s="75"/>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c r="FU179" s="56"/>
      <c r="FV179" s="56"/>
      <c r="FW179" s="56"/>
      <c r="FX179" s="56"/>
      <c r="FY179" s="56"/>
      <c r="FZ179" s="56"/>
      <c r="GA179" s="56"/>
      <c r="GB179" s="56"/>
      <c r="GC179" s="56"/>
      <c r="GD179" s="56"/>
    </row>
    <row r="180" spans="1:186" ht="18" customHeight="1" thickBot="1" x14ac:dyDescent="0.25">
      <c r="A180" s="118"/>
      <c r="B180" s="96"/>
      <c r="C180" s="403" t="s">
        <v>418</v>
      </c>
      <c r="D180" s="403"/>
      <c r="E180" s="191"/>
      <c r="F180" s="135"/>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c r="FR180" s="56"/>
      <c r="FS180" s="56"/>
      <c r="FT180" s="56"/>
      <c r="FU180" s="56"/>
      <c r="FV180" s="56"/>
      <c r="FW180" s="56"/>
      <c r="FX180" s="56"/>
      <c r="FY180" s="56"/>
      <c r="FZ180" s="56"/>
      <c r="GA180" s="56"/>
      <c r="GB180" s="56"/>
      <c r="GC180" s="56"/>
      <c r="GD180" s="56"/>
    </row>
    <row r="181" spans="1:186" ht="17.25" customHeight="1" thickBot="1" x14ac:dyDescent="0.25">
      <c r="A181" s="71"/>
      <c r="B181" s="87"/>
      <c r="C181" s="73" t="s">
        <v>276</v>
      </c>
      <c r="D181" s="74">
        <v>10</v>
      </c>
      <c r="E181" s="367"/>
      <c r="F181" s="35">
        <f>ROUND(D181*E181,2)</f>
        <v>0</v>
      </c>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c r="FV181" s="56"/>
      <c r="FW181" s="56"/>
      <c r="FX181" s="56"/>
      <c r="FY181" s="56"/>
      <c r="FZ181" s="56"/>
      <c r="GA181" s="56"/>
      <c r="GB181" s="56"/>
      <c r="GC181" s="56"/>
      <c r="GD181" s="56"/>
    </row>
    <row r="182" spans="1:186" s="56" customFormat="1" ht="39" customHeight="1" x14ac:dyDescent="0.2">
      <c r="A182" s="116" t="s">
        <v>482</v>
      </c>
      <c r="B182" s="137"/>
      <c r="C182" s="413" t="s">
        <v>480</v>
      </c>
      <c r="D182" s="413"/>
      <c r="E182" s="413"/>
      <c r="F182" s="123"/>
      <c r="H182" s="75"/>
    </row>
    <row r="183" spans="1:186" ht="15.75" customHeight="1" thickBot="1" x14ac:dyDescent="0.25">
      <c r="A183" s="118"/>
      <c r="B183" s="128"/>
      <c r="C183" s="403" t="s">
        <v>481</v>
      </c>
      <c r="D183" s="403"/>
      <c r="E183" s="403"/>
      <c r="F183" s="130"/>
      <c r="G183" s="56"/>
      <c r="H183" s="56"/>
      <c r="I183" s="75"/>
      <c r="J183" s="75"/>
      <c r="K183" s="56"/>
      <c r="L183" s="56"/>
      <c r="M183" s="56"/>
      <c r="N183" s="75"/>
      <c r="O183" s="75"/>
      <c r="P183" s="75"/>
      <c r="Q183" s="75"/>
      <c r="R183" s="75"/>
      <c r="S183" s="75"/>
      <c r="T183" s="75"/>
      <c r="U183" s="75"/>
      <c r="V183" s="75"/>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c r="EA183" s="56"/>
      <c r="EB183" s="56"/>
      <c r="EC183" s="56"/>
      <c r="ED183" s="56"/>
      <c r="EE183" s="56"/>
      <c r="EF183" s="56"/>
      <c r="EG183" s="56"/>
      <c r="EH183" s="56"/>
      <c r="EI183" s="56"/>
      <c r="EJ183" s="56"/>
      <c r="EK183" s="56"/>
      <c r="EL183" s="56"/>
      <c r="EM183" s="56"/>
      <c r="EN183" s="56"/>
      <c r="EO183" s="56"/>
      <c r="EP183" s="56"/>
      <c r="EQ183" s="56"/>
      <c r="ER183" s="56"/>
      <c r="ES183" s="56"/>
      <c r="ET183" s="56"/>
      <c r="EU183" s="56"/>
      <c r="EV183" s="56"/>
      <c r="EW183" s="56"/>
      <c r="EX183" s="56"/>
      <c r="EY183" s="56"/>
      <c r="EZ183" s="56"/>
      <c r="FA183" s="56"/>
      <c r="FB183" s="56"/>
      <c r="FC183" s="56"/>
      <c r="FD183" s="56"/>
      <c r="FE183" s="56"/>
      <c r="FF183" s="56"/>
      <c r="FG183" s="56"/>
      <c r="FH183" s="56"/>
      <c r="FI183" s="56"/>
      <c r="FJ183" s="56"/>
      <c r="FK183" s="56"/>
      <c r="FL183" s="56"/>
      <c r="FM183" s="56"/>
      <c r="FN183" s="56"/>
      <c r="FO183" s="56"/>
      <c r="FP183" s="56"/>
      <c r="FQ183" s="56"/>
      <c r="FR183" s="56"/>
      <c r="FS183" s="56"/>
      <c r="FT183" s="56"/>
      <c r="FU183" s="56"/>
      <c r="FV183" s="56"/>
      <c r="FW183" s="56"/>
      <c r="FX183" s="56"/>
      <c r="FY183" s="56"/>
      <c r="FZ183" s="56"/>
      <c r="GA183" s="56"/>
      <c r="GB183" s="56"/>
      <c r="GC183" s="56"/>
      <c r="GD183" s="56"/>
    </row>
    <row r="184" spans="1:186" s="76" customFormat="1" ht="18" customHeight="1" thickBot="1" x14ac:dyDescent="0.25">
      <c r="A184" s="71"/>
      <c r="B184" s="87"/>
      <c r="C184" s="73" t="s">
        <v>216</v>
      </c>
      <c r="D184" s="192">
        <v>150</v>
      </c>
      <c r="E184" s="367"/>
      <c r="F184" s="35">
        <f>ROUND(D184*E184,2)</f>
        <v>0</v>
      </c>
      <c r="G184" s="56"/>
      <c r="H184" s="56"/>
      <c r="I184" s="56"/>
      <c r="J184" s="56"/>
      <c r="K184" s="75"/>
      <c r="L184" s="75"/>
      <c r="M184" s="75"/>
      <c r="N184" s="56"/>
      <c r="O184" s="56"/>
      <c r="P184" s="56"/>
      <c r="Q184" s="56"/>
      <c r="R184" s="56"/>
      <c r="S184" s="56"/>
      <c r="T184" s="56"/>
      <c r="U184" s="56"/>
      <c r="V184" s="56"/>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5"/>
      <c r="BX184" s="75"/>
      <c r="BY184" s="75"/>
      <c r="BZ184" s="75"/>
      <c r="CA184" s="75"/>
      <c r="CB184" s="75"/>
      <c r="CC184" s="75"/>
      <c r="CD184" s="75"/>
      <c r="CE184" s="75"/>
      <c r="CF184" s="75"/>
      <c r="CG184" s="75"/>
      <c r="CH184" s="75"/>
      <c r="CI184" s="75"/>
      <c r="CJ184" s="75"/>
      <c r="CK184" s="75"/>
      <c r="CL184" s="75"/>
      <c r="CM184" s="75"/>
      <c r="CN184" s="75"/>
      <c r="CO184" s="75"/>
      <c r="CP184" s="75"/>
      <c r="CQ184" s="75"/>
      <c r="CR184" s="75"/>
      <c r="CS184" s="75"/>
      <c r="CT184" s="75"/>
      <c r="CU184" s="75"/>
      <c r="CV184" s="75"/>
      <c r="CW184" s="75"/>
      <c r="CX184" s="75"/>
      <c r="CY184" s="75"/>
      <c r="CZ184" s="75"/>
      <c r="DA184" s="75"/>
      <c r="DB184" s="75"/>
      <c r="DC184" s="75"/>
      <c r="DD184" s="75"/>
      <c r="DE184" s="75"/>
      <c r="DF184" s="75"/>
      <c r="DG184" s="75"/>
      <c r="DH184" s="75"/>
      <c r="DI184" s="75"/>
      <c r="DJ184" s="75"/>
      <c r="DK184" s="75"/>
      <c r="DL184" s="75"/>
      <c r="DM184" s="75"/>
      <c r="DN184" s="75"/>
      <c r="DO184" s="75"/>
      <c r="DP184" s="75"/>
      <c r="DQ184" s="75"/>
      <c r="DR184" s="75"/>
      <c r="DS184" s="75"/>
      <c r="DT184" s="75"/>
      <c r="DU184" s="75"/>
      <c r="DV184" s="75"/>
      <c r="DW184" s="75"/>
      <c r="DX184" s="75"/>
      <c r="DY184" s="75"/>
      <c r="DZ184" s="75"/>
      <c r="EA184" s="75"/>
      <c r="EB184" s="75"/>
      <c r="EC184" s="75"/>
      <c r="ED184" s="75"/>
      <c r="EE184" s="75"/>
      <c r="EF184" s="75"/>
      <c r="EG184" s="75"/>
      <c r="EH184" s="75"/>
      <c r="EI184" s="75"/>
      <c r="EJ184" s="75"/>
      <c r="EK184" s="75"/>
      <c r="EL184" s="75"/>
      <c r="EM184" s="75"/>
      <c r="EN184" s="75"/>
      <c r="EO184" s="75"/>
      <c r="EP184" s="75"/>
      <c r="EQ184" s="75"/>
      <c r="ER184" s="75"/>
      <c r="ES184" s="75"/>
      <c r="ET184" s="75"/>
      <c r="EU184" s="75"/>
      <c r="EV184" s="75"/>
      <c r="EW184" s="75"/>
      <c r="EX184" s="75"/>
      <c r="EY184" s="75"/>
      <c r="EZ184" s="75"/>
      <c r="FA184" s="75"/>
      <c r="FB184" s="75"/>
      <c r="FC184" s="75"/>
      <c r="FD184" s="75"/>
      <c r="FE184" s="75"/>
      <c r="FF184" s="75"/>
      <c r="FG184" s="75"/>
      <c r="FH184" s="75"/>
      <c r="FI184" s="75"/>
      <c r="FJ184" s="75"/>
      <c r="FK184" s="75"/>
      <c r="FL184" s="75"/>
      <c r="FM184" s="75"/>
      <c r="FN184" s="75"/>
      <c r="FO184" s="75"/>
      <c r="FP184" s="75"/>
      <c r="FQ184" s="75"/>
      <c r="FR184" s="75"/>
      <c r="FS184" s="75"/>
      <c r="FT184" s="75"/>
      <c r="FU184" s="75"/>
      <c r="FV184" s="75"/>
      <c r="FW184" s="75"/>
      <c r="FX184" s="75"/>
      <c r="FY184" s="75"/>
      <c r="FZ184" s="75"/>
      <c r="GA184" s="75"/>
      <c r="GB184" s="75"/>
      <c r="GC184" s="75"/>
      <c r="GD184" s="75"/>
    </row>
    <row r="185" spans="1:186" ht="42" customHeight="1" x14ac:dyDescent="0.2">
      <c r="A185" s="116" t="s">
        <v>483</v>
      </c>
      <c r="B185" s="137"/>
      <c r="C185" s="413" t="s">
        <v>403</v>
      </c>
      <c r="D185" s="413"/>
      <c r="E185" s="413"/>
      <c r="F185" s="123"/>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c r="FS185" s="56"/>
      <c r="FT185" s="56"/>
      <c r="FU185" s="56"/>
      <c r="FV185" s="56"/>
      <c r="FW185" s="56"/>
      <c r="FX185" s="56"/>
      <c r="FY185" s="56"/>
      <c r="FZ185" s="56"/>
      <c r="GA185" s="56"/>
      <c r="GB185" s="56"/>
      <c r="GC185" s="56"/>
      <c r="GD185" s="56"/>
    </row>
    <row r="186" spans="1:186" ht="18" customHeight="1" thickBot="1" x14ac:dyDescent="0.25">
      <c r="A186" s="118"/>
      <c r="B186" s="128"/>
      <c r="C186" s="403" t="s">
        <v>277</v>
      </c>
      <c r="D186" s="403"/>
      <c r="E186" s="403"/>
      <c r="F186" s="130"/>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c r="DH186" s="56"/>
      <c r="DI186" s="56"/>
      <c r="DJ186" s="56"/>
      <c r="DK186" s="56"/>
      <c r="DL186" s="56"/>
      <c r="DM186" s="56"/>
      <c r="DN186" s="56"/>
      <c r="DO186" s="56"/>
      <c r="DP186" s="56"/>
      <c r="DQ186" s="56"/>
      <c r="DR186" s="56"/>
      <c r="DS186" s="56"/>
      <c r="DT186" s="56"/>
      <c r="DU186" s="56"/>
      <c r="DV186" s="56"/>
      <c r="DW186" s="56"/>
      <c r="DX186" s="56"/>
      <c r="DY186" s="56"/>
      <c r="DZ186" s="56"/>
      <c r="EA186" s="56"/>
      <c r="EB186" s="56"/>
      <c r="EC186" s="56"/>
      <c r="ED186" s="56"/>
      <c r="EE186" s="56"/>
      <c r="EF186" s="56"/>
      <c r="EG186" s="56"/>
      <c r="EH186" s="56"/>
      <c r="EI186" s="56"/>
      <c r="EJ186" s="56"/>
      <c r="EK186" s="56"/>
      <c r="EL186" s="56"/>
      <c r="EM186" s="56"/>
      <c r="EN186" s="56"/>
      <c r="EO186" s="56"/>
      <c r="EP186" s="56"/>
      <c r="EQ186" s="56"/>
      <c r="ER186" s="56"/>
      <c r="ES186" s="56"/>
      <c r="ET186" s="56"/>
      <c r="EU186" s="56"/>
      <c r="EV186" s="56"/>
      <c r="EW186" s="56"/>
      <c r="EX186" s="56"/>
      <c r="EY186" s="56"/>
      <c r="EZ186" s="56"/>
      <c r="FA186" s="56"/>
      <c r="FB186" s="56"/>
      <c r="FC186" s="56"/>
      <c r="FD186" s="56"/>
      <c r="FE186" s="56"/>
      <c r="FF186" s="56"/>
      <c r="FG186" s="56"/>
      <c r="FH186" s="56"/>
      <c r="FI186" s="56"/>
      <c r="FJ186" s="56"/>
      <c r="FK186" s="56"/>
      <c r="FL186" s="56"/>
      <c r="FM186" s="56"/>
      <c r="FN186" s="56"/>
      <c r="FO186" s="56"/>
      <c r="FP186" s="56"/>
      <c r="FQ186" s="56"/>
      <c r="FR186" s="56"/>
      <c r="FS186" s="56"/>
      <c r="FT186" s="56"/>
      <c r="FU186" s="56"/>
      <c r="FV186" s="56"/>
      <c r="FW186" s="56"/>
      <c r="FX186" s="56"/>
      <c r="FY186" s="56"/>
      <c r="FZ186" s="56"/>
      <c r="GA186" s="56"/>
      <c r="GB186" s="56"/>
      <c r="GC186" s="56"/>
      <c r="GD186" s="56"/>
    </row>
    <row r="187" spans="1:186" ht="17.25" customHeight="1" thickBot="1" x14ac:dyDescent="0.25">
      <c r="A187" s="71"/>
      <c r="B187" s="87"/>
      <c r="C187" s="73" t="s">
        <v>216</v>
      </c>
      <c r="D187" s="74">
        <v>81</v>
      </c>
      <c r="E187" s="367"/>
      <c r="F187" s="35">
        <f>ROUND(D187*E187,2)</f>
        <v>0</v>
      </c>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6"/>
      <c r="BS187" s="56"/>
      <c r="BT187" s="56"/>
      <c r="BU187" s="56"/>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6"/>
      <c r="DB187" s="56"/>
      <c r="DC187" s="56"/>
      <c r="DD187" s="56"/>
      <c r="DE187" s="56"/>
      <c r="DF187" s="56"/>
      <c r="DG187" s="56"/>
      <c r="DH187" s="56"/>
      <c r="DI187" s="56"/>
      <c r="DJ187" s="56"/>
      <c r="DK187" s="56"/>
      <c r="DL187" s="56"/>
      <c r="DM187" s="56"/>
      <c r="DN187" s="56"/>
      <c r="DO187" s="56"/>
      <c r="DP187" s="56"/>
      <c r="DQ187" s="56"/>
      <c r="DR187" s="56"/>
      <c r="DS187" s="56"/>
      <c r="DT187" s="56"/>
      <c r="DU187" s="56"/>
      <c r="DV187" s="56"/>
      <c r="DW187" s="56"/>
      <c r="DX187" s="56"/>
      <c r="DY187" s="56"/>
      <c r="DZ187" s="56"/>
      <c r="EA187" s="56"/>
      <c r="EB187" s="56"/>
      <c r="EC187" s="56"/>
      <c r="ED187" s="56"/>
      <c r="EE187" s="56"/>
      <c r="EF187" s="56"/>
      <c r="EG187" s="56"/>
      <c r="EH187" s="56"/>
      <c r="EI187" s="56"/>
      <c r="EJ187" s="56"/>
      <c r="EK187" s="56"/>
      <c r="EL187" s="56"/>
      <c r="EM187" s="56"/>
      <c r="EN187" s="56"/>
      <c r="EO187" s="56"/>
      <c r="EP187" s="56"/>
      <c r="EQ187" s="56"/>
      <c r="ER187" s="56"/>
      <c r="ES187" s="56"/>
      <c r="ET187" s="56"/>
      <c r="EU187" s="56"/>
      <c r="EV187" s="56"/>
      <c r="EW187" s="56"/>
      <c r="EX187" s="56"/>
      <c r="EY187" s="56"/>
      <c r="EZ187" s="56"/>
      <c r="FA187" s="56"/>
      <c r="FB187" s="56"/>
      <c r="FC187" s="56"/>
      <c r="FD187" s="56"/>
      <c r="FE187" s="56"/>
      <c r="FF187" s="56"/>
      <c r="FG187" s="56"/>
      <c r="FH187" s="56"/>
      <c r="FI187" s="56"/>
      <c r="FJ187" s="56"/>
      <c r="FK187" s="56"/>
      <c r="FL187" s="56"/>
      <c r="FM187" s="56"/>
      <c r="FN187" s="56"/>
      <c r="FO187" s="56"/>
      <c r="FP187" s="56"/>
      <c r="FQ187" s="56"/>
      <c r="FR187" s="56"/>
      <c r="FS187" s="56"/>
      <c r="FT187" s="56"/>
      <c r="FU187" s="56"/>
      <c r="FV187" s="56"/>
      <c r="FW187" s="56"/>
      <c r="FX187" s="56"/>
      <c r="FY187" s="56"/>
      <c r="FZ187" s="56"/>
      <c r="GA187" s="56"/>
      <c r="GB187" s="56"/>
      <c r="GC187" s="56"/>
      <c r="GD187" s="56"/>
    </row>
    <row r="188" spans="1:186" ht="54.75" customHeight="1" thickBot="1" x14ac:dyDescent="0.25">
      <c r="A188" s="29" t="s">
        <v>278</v>
      </c>
      <c r="B188" s="114"/>
      <c r="C188" s="405" t="s">
        <v>484</v>
      </c>
      <c r="D188" s="405"/>
      <c r="E188" s="405"/>
      <c r="F188" s="115"/>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c r="EA188" s="56"/>
      <c r="EB188" s="56"/>
      <c r="EC188" s="56"/>
      <c r="ED188" s="56"/>
      <c r="EE188" s="56"/>
      <c r="EF188" s="56"/>
      <c r="EG188" s="56"/>
      <c r="EH188" s="56"/>
      <c r="EI188" s="56"/>
      <c r="EJ188" s="56"/>
      <c r="EK188" s="56"/>
      <c r="EL188" s="56"/>
      <c r="EM188" s="56"/>
      <c r="EN188" s="56"/>
      <c r="EO188" s="56"/>
      <c r="EP188" s="56"/>
      <c r="EQ188" s="56"/>
      <c r="ER188" s="56"/>
      <c r="ES188" s="56"/>
      <c r="ET188" s="56"/>
      <c r="EU188" s="56"/>
      <c r="EV188" s="56"/>
      <c r="EW188" s="56"/>
      <c r="EX188" s="56"/>
      <c r="EY188" s="56"/>
      <c r="EZ188" s="56"/>
      <c r="FA188" s="56"/>
      <c r="FB188" s="56"/>
      <c r="FC188" s="56"/>
      <c r="FD188" s="56"/>
      <c r="FE188" s="56"/>
      <c r="FF188" s="56"/>
      <c r="FG188" s="56"/>
      <c r="FH188" s="56"/>
      <c r="FI188" s="56"/>
      <c r="FJ188" s="56"/>
      <c r="FK188" s="56"/>
      <c r="FL188" s="56"/>
      <c r="FM188" s="56"/>
      <c r="FN188" s="56"/>
      <c r="FO188" s="56"/>
      <c r="FP188" s="56"/>
      <c r="FQ188" s="56"/>
      <c r="FR188" s="56"/>
      <c r="FS188" s="56"/>
      <c r="FT188" s="56"/>
      <c r="FU188" s="56"/>
      <c r="FV188" s="56"/>
      <c r="FW188" s="56"/>
      <c r="FX188" s="56"/>
      <c r="FY188" s="56"/>
      <c r="FZ188" s="56"/>
      <c r="GA188" s="56"/>
      <c r="GB188" s="56"/>
      <c r="GC188" s="56"/>
      <c r="GD188" s="56"/>
    </row>
    <row r="189" spans="1:186" ht="15.75" customHeight="1" thickBot="1" x14ac:dyDescent="0.25">
      <c r="A189" s="71"/>
      <c r="B189" s="87"/>
      <c r="C189" s="73" t="s">
        <v>216</v>
      </c>
      <c r="D189" s="74">
        <v>31.5</v>
      </c>
      <c r="E189" s="367"/>
      <c r="F189" s="35">
        <f>ROUND(D189*E189,2)</f>
        <v>0</v>
      </c>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DK189" s="56"/>
      <c r="DL189" s="56"/>
      <c r="DM189" s="56"/>
      <c r="DN189" s="56"/>
      <c r="DO189" s="56"/>
      <c r="DP189" s="56"/>
      <c r="DQ189" s="56"/>
      <c r="DR189" s="56"/>
      <c r="DS189" s="56"/>
      <c r="DT189" s="56"/>
      <c r="DU189" s="56"/>
      <c r="DV189" s="56"/>
      <c r="DW189" s="56"/>
      <c r="DX189" s="56"/>
      <c r="DY189" s="56"/>
      <c r="DZ189" s="56"/>
      <c r="EA189" s="56"/>
      <c r="EB189" s="56"/>
      <c r="EC189" s="56"/>
      <c r="ED189" s="56"/>
      <c r="EE189" s="56"/>
      <c r="EF189" s="56"/>
      <c r="EG189" s="56"/>
      <c r="EH189" s="56"/>
      <c r="EI189" s="56"/>
      <c r="EJ189" s="56"/>
      <c r="EK189" s="56"/>
      <c r="EL189" s="56"/>
      <c r="EM189" s="56"/>
      <c r="EN189" s="56"/>
      <c r="EO189" s="56"/>
      <c r="EP189" s="56"/>
      <c r="EQ189" s="56"/>
      <c r="ER189" s="56"/>
      <c r="ES189" s="56"/>
      <c r="ET189" s="56"/>
      <c r="EU189" s="56"/>
      <c r="EV189" s="56"/>
      <c r="EW189" s="56"/>
      <c r="EX189" s="56"/>
      <c r="EY189" s="56"/>
      <c r="EZ189" s="56"/>
      <c r="FA189" s="56"/>
      <c r="FB189" s="56"/>
      <c r="FC189" s="56"/>
      <c r="FD189" s="56"/>
      <c r="FE189" s="56"/>
      <c r="FF189" s="56"/>
      <c r="FG189" s="56"/>
      <c r="FH189" s="56"/>
      <c r="FI189" s="56"/>
      <c r="FJ189" s="56"/>
      <c r="FK189" s="56"/>
      <c r="FL189" s="56"/>
      <c r="FM189" s="56"/>
      <c r="FN189" s="56"/>
      <c r="FO189" s="56"/>
      <c r="FP189" s="56"/>
      <c r="FQ189" s="56"/>
      <c r="FR189" s="56"/>
      <c r="FS189" s="56"/>
      <c r="FT189" s="56"/>
      <c r="FU189" s="56"/>
      <c r="FV189" s="56"/>
      <c r="FW189" s="56"/>
      <c r="FX189" s="56"/>
      <c r="FY189" s="56"/>
      <c r="FZ189" s="56"/>
      <c r="GA189" s="56"/>
      <c r="GB189" s="56"/>
      <c r="GC189" s="56"/>
      <c r="GD189" s="56"/>
    </row>
    <row r="190" spans="1:186" ht="18" customHeight="1" thickBot="1" x14ac:dyDescent="0.25">
      <c r="A190" s="29" t="s">
        <v>279</v>
      </c>
      <c r="B190" s="114"/>
      <c r="C190" s="405" t="s">
        <v>404</v>
      </c>
      <c r="D190" s="405"/>
      <c r="E190" s="405"/>
      <c r="F190" s="115"/>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6"/>
      <c r="BY190" s="56"/>
      <c r="BZ190" s="56"/>
      <c r="CA190" s="56"/>
      <c r="CB190" s="56"/>
      <c r="CC190" s="56"/>
      <c r="CD190" s="56"/>
      <c r="CE190" s="56"/>
      <c r="CF190" s="56"/>
      <c r="CG190" s="56"/>
      <c r="CH190" s="56"/>
      <c r="CI190" s="56"/>
      <c r="CJ190" s="56"/>
      <c r="CK190" s="56"/>
      <c r="CL190" s="56"/>
      <c r="CM190" s="56"/>
      <c r="CN190" s="56"/>
      <c r="CO190" s="56"/>
      <c r="CP190" s="56"/>
      <c r="CQ190" s="56"/>
      <c r="CR190" s="56"/>
      <c r="CS190" s="56"/>
      <c r="CT190" s="56"/>
      <c r="CU190" s="56"/>
      <c r="CV190" s="56"/>
      <c r="CW190" s="56"/>
      <c r="CX190" s="56"/>
      <c r="CY190" s="56"/>
      <c r="CZ190" s="56"/>
      <c r="DA190" s="56"/>
      <c r="DB190" s="56"/>
      <c r="DC190" s="56"/>
      <c r="DD190" s="56"/>
      <c r="DE190" s="56"/>
      <c r="DF190" s="56"/>
      <c r="DG190" s="56"/>
      <c r="DH190" s="56"/>
      <c r="DI190" s="56"/>
      <c r="DJ190" s="56"/>
      <c r="DK190" s="56"/>
      <c r="DL190" s="56"/>
      <c r="DM190" s="56"/>
      <c r="DN190" s="56"/>
      <c r="DO190" s="56"/>
      <c r="DP190" s="56"/>
      <c r="DQ190" s="56"/>
      <c r="DR190" s="56"/>
      <c r="DS190" s="56"/>
      <c r="DT190" s="56"/>
      <c r="DU190" s="56"/>
      <c r="DV190" s="56"/>
      <c r="DW190" s="56"/>
      <c r="DX190" s="56"/>
      <c r="DY190" s="56"/>
      <c r="DZ190" s="56"/>
      <c r="EA190" s="56"/>
      <c r="EB190" s="56"/>
      <c r="EC190" s="56"/>
      <c r="ED190" s="56"/>
      <c r="EE190" s="56"/>
      <c r="EF190" s="56"/>
      <c r="EG190" s="56"/>
      <c r="EH190" s="56"/>
      <c r="EI190" s="56"/>
      <c r="EJ190" s="56"/>
      <c r="EK190" s="56"/>
      <c r="EL190" s="56"/>
      <c r="EM190" s="56"/>
      <c r="EN190" s="56"/>
      <c r="EO190" s="56"/>
      <c r="EP190" s="56"/>
      <c r="EQ190" s="56"/>
      <c r="ER190" s="56"/>
      <c r="ES190" s="56"/>
      <c r="ET190" s="56"/>
      <c r="EU190" s="56"/>
      <c r="EV190" s="56"/>
      <c r="EW190" s="56"/>
      <c r="EX190" s="56"/>
      <c r="EY190" s="56"/>
      <c r="EZ190" s="56"/>
      <c r="FA190" s="56"/>
      <c r="FB190" s="56"/>
      <c r="FC190" s="56"/>
      <c r="FD190" s="56"/>
      <c r="FE190" s="56"/>
      <c r="FF190" s="56"/>
      <c r="FG190" s="56"/>
      <c r="FH190" s="56"/>
      <c r="FI190" s="56"/>
      <c r="FJ190" s="56"/>
      <c r="FK190" s="56"/>
      <c r="FL190" s="56"/>
      <c r="FM190" s="56"/>
      <c r="FN190" s="56"/>
      <c r="FO190" s="56"/>
      <c r="FP190" s="56"/>
      <c r="FQ190" s="56"/>
      <c r="FR190" s="56"/>
      <c r="FS190" s="56"/>
      <c r="FT190" s="56"/>
      <c r="FU190" s="56"/>
      <c r="FV190" s="56"/>
      <c r="FW190" s="56"/>
      <c r="FX190" s="56"/>
      <c r="FY190" s="56"/>
      <c r="FZ190" s="56"/>
      <c r="GA190" s="56"/>
      <c r="GB190" s="56"/>
      <c r="GC190" s="56"/>
      <c r="GD190" s="56"/>
    </row>
    <row r="191" spans="1:186" ht="15" thickBot="1" x14ac:dyDescent="0.25">
      <c r="A191" s="71"/>
      <c r="B191" s="87"/>
      <c r="C191" s="73" t="s">
        <v>216</v>
      </c>
      <c r="D191" s="192">
        <v>150</v>
      </c>
      <c r="E191" s="367"/>
      <c r="F191" s="35">
        <f>ROUND(D191*E191,2)</f>
        <v>0</v>
      </c>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c r="EA191" s="56"/>
      <c r="EB191" s="56"/>
      <c r="EC191" s="56"/>
      <c r="ED191" s="56"/>
      <c r="EE191" s="56"/>
      <c r="EF191" s="56"/>
      <c r="EG191" s="56"/>
      <c r="EH191" s="56"/>
      <c r="EI191" s="56"/>
      <c r="EJ191" s="56"/>
      <c r="EK191" s="56"/>
      <c r="EL191" s="56"/>
      <c r="EM191" s="56"/>
      <c r="EN191" s="56"/>
      <c r="EO191" s="56"/>
      <c r="EP191" s="56"/>
      <c r="EQ191" s="56"/>
      <c r="ER191" s="56"/>
      <c r="ES191" s="56"/>
      <c r="ET191" s="56"/>
      <c r="EU191" s="56"/>
      <c r="EV191" s="56"/>
      <c r="EW191" s="56"/>
      <c r="EX191" s="56"/>
      <c r="EY191" s="56"/>
      <c r="EZ191" s="56"/>
      <c r="FA191" s="56"/>
      <c r="FB191" s="56"/>
      <c r="FC191" s="56"/>
      <c r="FD191" s="56"/>
      <c r="FE191" s="56"/>
      <c r="FF191" s="56"/>
      <c r="FG191" s="56"/>
      <c r="FH191" s="56"/>
      <c r="FI191" s="56"/>
      <c r="FJ191" s="56"/>
      <c r="FK191" s="56"/>
      <c r="FL191" s="56"/>
      <c r="FM191" s="56"/>
      <c r="FN191" s="56"/>
      <c r="FO191" s="56"/>
      <c r="FP191" s="56"/>
      <c r="FQ191" s="56"/>
      <c r="FR191" s="56"/>
      <c r="FS191" s="56"/>
      <c r="FT191" s="56"/>
      <c r="FU191" s="56"/>
      <c r="FV191" s="56"/>
      <c r="FW191" s="56"/>
      <c r="FX191" s="56"/>
      <c r="FY191" s="56"/>
      <c r="FZ191" s="56"/>
      <c r="GA191" s="56"/>
      <c r="GB191" s="56"/>
      <c r="GC191" s="56"/>
      <c r="GD191" s="56"/>
    </row>
    <row r="192" spans="1:186" s="56" customFormat="1" ht="27.75" customHeight="1" thickBot="1" x14ac:dyDescent="0.25">
      <c r="A192" s="29" t="s">
        <v>280</v>
      </c>
      <c r="B192" s="114"/>
      <c r="C192" s="405" t="s">
        <v>405</v>
      </c>
      <c r="D192" s="405"/>
      <c r="E192" s="405"/>
      <c r="F192" s="115"/>
      <c r="H192" s="75"/>
    </row>
    <row r="193" spans="1:186" ht="16.5" customHeight="1" thickBot="1" x14ac:dyDescent="0.25">
      <c r="A193" s="71"/>
      <c r="B193" s="87"/>
      <c r="C193" s="73" t="s">
        <v>216</v>
      </c>
      <c r="D193" s="74">
        <v>81</v>
      </c>
      <c r="E193" s="367"/>
      <c r="F193" s="35">
        <f>ROUND(D193*E193,2)</f>
        <v>0</v>
      </c>
      <c r="G193" s="75"/>
      <c r="H193" s="56"/>
      <c r="I193" s="75"/>
      <c r="J193" s="75"/>
      <c r="K193" s="56"/>
      <c r="L193" s="56"/>
      <c r="M193" s="56"/>
      <c r="N193" s="75"/>
      <c r="O193" s="75"/>
      <c r="P193" s="75"/>
      <c r="Q193" s="75"/>
      <c r="R193" s="75"/>
      <c r="S193" s="75"/>
      <c r="T193" s="75"/>
      <c r="U193" s="75"/>
      <c r="V193" s="75"/>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c r="DQ193" s="56"/>
      <c r="DR193" s="56"/>
      <c r="DS193" s="56"/>
      <c r="DT193" s="56"/>
      <c r="DU193" s="56"/>
      <c r="DV193" s="56"/>
      <c r="DW193" s="56"/>
      <c r="DX193" s="56"/>
      <c r="DY193" s="56"/>
      <c r="DZ193" s="56"/>
      <c r="EA193" s="56"/>
      <c r="EB193" s="56"/>
      <c r="EC193" s="56"/>
      <c r="ED193" s="56"/>
      <c r="EE193" s="56"/>
      <c r="EF193" s="56"/>
      <c r="EG193" s="56"/>
      <c r="EH193" s="56"/>
      <c r="EI193" s="56"/>
      <c r="EJ193" s="56"/>
      <c r="EK193" s="56"/>
      <c r="EL193" s="56"/>
      <c r="EM193" s="56"/>
      <c r="EN193" s="56"/>
      <c r="EO193" s="56"/>
      <c r="EP193" s="56"/>
      <c r="EQ193" s="56"/>
      <c r="ER193" s="56"/>
      <c r="ES193" s="56"/>
      <c r="ET193" s="56"/>
      <c r="EU193" s="56"/>
      <c r="EV193" s="56"/>
      <c r="EW193" s="56"/>
      <c r="EX193" s="56"/>
      <c r="EY193" s="56"/>
      <c r="EZ193" s="56"/>
      <c r="FA193" s="56"/>
      <c r="FB193" s="56"/>
      <c r="FC193" s="56"/>
      <c r="FD193" s="56"/>
      <c r="FE193" s="56"/>
      <c r="FF193" s="56"/>
      <c r="FG193" s="56"/>
      <c r="FH193" s="56"/>
      <c r="FI193" s="56"/>
      <c r="FJ193" s="56"/>
      <c r="FK193" s="56"/>
      <c r="FL193" s="56"/>
      <c r="FM193" s="56"/>
      <c r="FN193" s="56"/>
      <c r="FO193" s="56"/>
      <c r="FP193" s="56"/>
      <c r="FQ193" s="56"/>
      <c r="FR193" s="56"/>
      <c r="FS193" s="56"/>
      <c r="FT193" s="56"/>
      <c r="FU193" s="56"/>
      <c r="FV193" s="56"/>
      <c r="FW193" s="56"/>
      <c r="FX193" s="56"/>
      <c r="FY193" s="56"/>
      <c r="FZ193" s="56"/>
      <c r="GA193" s="56"/>
      <c r="GB193" s="56"/>
      <c r="GC193" s="56"/>
      <c r="GD193" s="56"/>
    </row>
    <row r="194" spans="1:186" s="76" customFormat="1" ht="26.25" customHeight="1" thickBot="1" x14ac:dyDescent="0.25">
      <c r="A194" s="29" t="s">
        <v>281</v>
      </c>
      <c r="B194" s="114"/>
      <c r="C194" s="405" t="s">
        <v>282</v>
      </c>
      <c r="D194" s="405"/>
      <c r="E194" s="405"/>
      <c r="F194" s="115"/>
      <c r="G194" s="56"/>
      <c r="H194" s="56"/>
      <c r="I194" s="56"/>
      <c r="J194" s="56"/>
      <c r="K194" s="75"/>
      <c r="L194" s="75"/>
      <c r="M194" s="75"/>
      <c r="N194" s="56"/>
      <c r="O194" s="56"/>
      <c r="P194" s="56"/>
      <c r="Q194" s="56"/>
      <c r="R194" s="56"/>
      <c r="S194" s="56"/>
      <c r="T194" s="56"/>
      <c r="U194" s="56"/>
      <c r="V194" s="56"/>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c r="DB194" s="75"/>
      <c r="DC194" s="75"/>
      <c r="DD194" s="75"/>
      <c r="DE194" s="75"/>
      <c r="DF194" s="75"/>
      <c r="DG194" s="75"/>
      <c r="DH194" s="75"/>
      <c r="DI194" s="75"/>
      <c r="DJ194" s="75"/>
      <c r="DK194" s="75"/>
      <c r="DL194" s="75"/>
      <c r="DM194" s="75"/>
      <c r="DN194" s="75"/>
      <c r="DO194" s="75"/>
      <c r="DP194" s="75"/>
      <c r="DQ194" s="75"/>
      <c r="DR194" s="75"/>
      <c r="DS194" s="75"/>
      <c r="DT194" s="75"/>
      <c r="DU194" s="75"/>
      <c r="DV194" s="75"/>
      <c r="DW194" s="75"/>
      <c r="DX194" s="75"/>
      <c r="DY194" s="75"/>
      <c r="DZ194" s="75"/>
      <c r="EA194" s="75"/>
      <c r="EB194" s="75"/>
      <c r="EC194" s="75"/>
      <c r="ED194" s="75"/>
      <c r="EE194" s="75"/>
      <c r="EF194" s="75"/>
      <c r="EG194" s="75"/>
      <c r="EH194" s="75"/>
      <c r="EI194" s="75"/>
      <c r="EJ194" s="75"/>
      <c r="EK194" s="75"/>
      <c r="EL194" s="75"/>
      <c r="EM194" s="75"/>
      <c r="EN194" s="75"/>
      <c r="EO194" s="75"/>
      <c r="EP194" s="75"/>
      <c r="EQ194" s="75"/>
      <c r="ER194" s="75"/>
      <c r="ES194" s="75"/>
      <c r="ET194" s="75"/>
      <c r="EU194" s="75"/>
      <c r="EV194" s="75"/>
      <c r="EW194" s="75"/>
      <c r="EX194" s="75"/>
      <c r="EY194" s="75"/>
      <c r="EZ194" s="75"/>
      <c r="FA194" s="75"/>
      <c r="FB194" s="75"/>
      <c r="FC194" s="75"/>
      <c r="FD194" s="75"/>
      <c r="FE194" s="75"/>
      <c r="FF194" s="75"/>
      <c r="FG194" s="75"/>
      <c r="FH194" s="75"/>
      <c r="FI194" s="75"/>
      <c r="FJ194" s="75"/>
      <c r="FK194" s="75"/>
      <c r="FL194" s="75"/>
      <c r="FM194" s="75"/>
      <c r="FN194" s="75"/>
      <c r="FO194" s="75"/>
      <c r="FP194" s="75"/>
      <c r="FQ194" s="75"/>
      <c r="FR194" s="75"/>
      <c r="FS194" s="75"/>
      <c r="FT194" s="75"/>
      <c r="FU194" s="75"/>
      <c r="FV194" s="75"/>
      <c r="FW194" s="75"/>
      <c r="FX194" s="75"/>
      <c r="FY194" s="75"/>
      <c r="FZ194" s="75"/>
      <c r="GA194" s="75"/>
      <c r="GB194" s="75"/>
      <c r="GC194" s="75"/>
      <c r="GD194" s="75"/>
    </row>
    <row r="195" spans="1:186" ht="15" thickBot="1" x14ac:dyDescent="0.25">
      <c r="A195" s="71"/>
      <c r="B195" s="87"/>
      <c r="C195" s="73" t="s">
        <v>216</v>
      </c>
      <c r="D195" s="74">
        <v>31.5</v>
      </c>
      <c r="E195" s="367"/>
      <c r="F195" s="35">
        <f>ROUND(D195*E195,2)</f>
        <v>0</v>
      </c>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c r="CO195" s="56"/>
      <c r="CP195" s="56"/>
      <c r="CQ195" s="56"/>
      <c r="CR195" s="56"/>
      <c r="CS195" s="56"/>
      <c r="CT195" s="56"/>
      <c r="CU195" s="56"/>
      <c r="CV195" s="56"/>
      <c r="CW195" s="56"/>
      <c r="CX195" s="56"/>
      <c r="CY195" s="56"/>
      <c r="CZ195" s="56"/>
      <c r="DA195" s="56"/>
      <c r="DB195" s="56"/>
      <c r="DC195" s="56"/>
      <c r="DD195" s="56"/>
      <c r="DE195" s="56"/>
      <c r="DF195" s="56"/>
      <c r="DG195" s="56"/>
      <c r="DH195" s="56"/>
      <c r="DI195" s="56"/>
      <c r="DJ195" s="56"/>
      <c r="DK195" s="56"/>
      <c r="DL195" s="56"/>
      <c r="DM195" s="56"/>
      <c r="DN195" s="56"/>
      <c r="DO195" s="56"/>
      <c r="DP195" s="56"/>
      <c r="DQ195" s="56"/>
      <c r="DR195" s="56"/>
      <c r="DS195" s="56"/>
      <c r="DT195" s="56"/>
      <c r="DU195" s="56"/>
      <c r="DV195" s="56"/>
      <c r="DW195" s="56"/>
      <c r="DX195" s="56"/>
      <c r="DY195" s="56"/>
      <c r="DZ195" s="56"/>
      <c r="EA195" s="56"/>
      <c r="EB195" s="56"/>
      <c r="EC195" s="56"/>
      <c r="ED195" s="56"/>
      <c r="EE195" s="56"/>
      <c r="EF195" s="56"/>
      <c r="EG195" s="56"/>
      <c r="EH195" s="56"/>
      <c r="EI195" s="56"/>
      <c r="EJ195" s="56"/>
      <c r="EK195" s="56"/>
      <c r="EL195" s="56"/>
      <c r="EM195" s="56"/>
      <c r="EN195" s="56"/>
      <c r="EO195" s="56"/>
      <c r="EP195" s="56"/>
      <c r="EQ195" s="56"/>
      <c r="ER195" s="56"/>
      <c r="ES195" s="56"/>
      <c r="ET195" s="56"/>
      <c r="EU195" s="56"/>
      <c r="EV195" s="56"/>
      <c r="EW195" s="56"/>
      <c r="EX195" s="56"/>
      <c r="EY195" s="56"/>
      <c r="EZ195" s="56"/>
      <c r="FA195" s="56"/>
      <c r="FB195" s="56"/>
      <c r="FC195" s="56"/>
      <c r="FD195" s="56"/>
      <c r="FE195" s="56"/>
      <c r="FF195" s="56"/>
      <c r="FG195" s="56"/>
      <c r="FH195" s="56"/>
      <c r="FI195" s="56"/>
      <c r="FJ195" s="56"/>
      <c r="FK195" s="56"/>
      <c r="FL195" s="56"/>
      <c r="FM195" s="56"/>
      <c r="FN195" s="56"/>
      <c r="FO195" s="56"/>
      <c r="FP195" s="56"/>
      <c r="FQ195" s="56"/>
      <c r="FR195" s="56"/>
      <c r="FS195" s="56"/>
      <c r="FT195" s="56"/>
      <c r="FU195" s="56"/>
      <c r="FV195" s="56"/>
      <c r="FW195" s="56"/>
      <c r="FX195" s="56"/>
      <c r="FY195" s="56"/>
      <c r="FZ195" s="56"/>
      <c r="GA195" s="56"/>
      <c r="GB195" s="56"/>
      <c r="GC195" s="56"/>
      <c r="GD195" s="56"/>
    </row>
    <row r="196" spans="1:186" ht="15" customHeight="1" thickBot="1" x14ac:dyDescent="0.25">
      <c r="A196" s="60" t="s">
        <v>283</v>
      </c>
      <c r="B196" s="61"/>
      <c r="C196" s="406" t="s">
        <v>284</v>
      </c>
      <c r="D196" s="407"/>
      <c r="E196" s="62"/>
      <c r="F196" s="63"/>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6"/>
      <c r="DG196" s="56"/>
      <c r="DH196" s="56"/>
      <c r="DI196" s="56"/>
      <c r="DJ196" s="56"/>
      <c r="DK196" s="56"/>
      <c r="DL196" s="56"/>
      <c r="DM196" s="56"/>
      <c r="DN196" s="56"/>
      <c r="DO196" s="56"/>
      <c r="DP196" s="56"/>
      <c r="DQ196" s="56"/>
      <c r="DR196" s="56"/>
      <c r="DS196" s="56"/>
      <c r="DT196" s="56"/>
      <c r="DU196" s="56"/>
      <c r="DV196" s="56"/>
      <c r="DW196" s="56"/>
      <c r="DX196" s="56"/>
      <c r="DY196" s="56"/>
      <c r="DZ196" s="56"/>
      <c r="EA196" s="56"/>
      <c r="EB196" s="56"/>
      <c r="EC196" s="56"/>
      <c r="ED196" s="56"/>
      <c r="EE196" s="56"/>
      <c r="EF196" s="56"/>
      <c r="EG196" s="56"/>
      <c r="EH196" s="56"/>
      <c r="EI196" s="56"/>
      <c r="EJ196" s="56"/>
      <c r="EK196" s="56"/>
      <c r="EL196" s="56"/>
      <c r="EM196" s="56"/>
      <c r="EN196" s="56"/>
      <c r="EO196" s="56"/>
      <c r="EP196" s="56"/>
      <c r="EQ196" s="56"/>
      <c r="ER196" s="56"/>
      <c r="ES196" s="56"/>
      <c r="ET196" s="56"/>
      <c r="EU196" s="56"/>
      <c r="EV196" s="56"/>
      <c r="EW196" s="56"/>
      <c r="EX196" s="56"/>
      <c r="EY196" s="56"/>
      <c r="EZ196" s="56"/>
      <c r="FA196" s="56"/>
      <c r="FB196" s="56"/>
      <c r="FC196" s="56"/>
      <c r="FD196" s="56"/>
      <c r="FE196" s="56"/>
      <c r="FF196" s="56"/>
      <c r="FG196" s="56"/>
      <c r="FH196" s="56"/>
      <c r="FI196" s="56"/>
      <c r="FJ196" s="56"/>
      <c r="FK196" s="56"/>
      <c r="FL196" s="56"/>
      <c r="FM196" s="56"/>
      <c r="FN196" s="56"/>
      <c r="FO196" s="56"/>
      <c r="FP196" s="56"/>
      <c r="FQ196" s="56"/>
      <c r="FR196" s="56"/>
      <c r="FS196" s="56"/>
      <c r="FT196" s="56"/>
      <c r="FU196" s="56"/>
      <c r="FV196" s="56"/>
      <c r="FW196" s="56"/>
      <c r="FX196" s="56"/>
      <c r="FY196" s="56"/>
      <c r="FZ196" s="56"/>
      <c r="GA196" s="56"/>
      <c r="GB196" s="56"/>
      <c r="GC196" s="56"/>
      <c r="GD196" s="56"/>
    </row>
    <row r="197" spans="1:186" ht="29.25" customHeight="1" thickBot="1" x14ac:dyDescent="0.25">
      <c r="A197" s="113" t="s">
        <v>485</v>
      </c>
      <c r="B197" s="114"/>
      <c r="C197" s="405" t="s">
        <v>285</v>
      </c>
      <c r="D197" s="405"/>
      <c r="E197" s="405"/>
      <c r="F197" s="115"/>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c r="BT197" s="56"/>
      <c r="BU197" s="56"/>
      <c r="BV197" s="56"/>
      <c r="BW197" s="56"/>
      <c r="BX197" s="56"/>
      <c r="BY197" s="56"/>
      <c r="BZ197" s="56"/>
      <c r="CA197" s="56"/>
      <c r="CB197" s="56"/>
      <c r="CC197" s="56"/>
      <c r="CD197" s="56"/>
      <c r="CE197" s="56"/>
      <c r="CF197" s="56"/>
      <c r="CG197" s="56"/>
      <c r="CH197" s="56"/>
      <c r="CI197" s="56"/>
      <c r="CJ197" s="56"/>
      <c r="CK197" s="56"/>
      <c r="CL197" s="56"/>
      <c r="CM197" s="56"/>
      <c r="CN197" s="56"/>
      <c r="CO197" s="56"/>
      <c r="CP197" s="56"/>
      <c r="CQ197" s="56"/>
      <c r="CR197" s="56"/>
      <c r="CS197" s="56"/>
      <c r="CT197" s="56"/>
      <c r="CU197" s="56"/>
      <c r="CV197" s="56"/>
      <c r="CW197" s="56"/>
      <c r="CX197" s="56"/>
      <c r="CY197" s="56"/>
      <c r="CZ197" s="56"/>
      <c r="DA197" s="56"/>
      <c r="DB197" s="56"/>
      <c r="DC197" s="56"/>
      <c r="DD197" s="56"/>
      <c r="DE197" s="56"/>
      <c r="DF197" s="56"/>
      <c r="DG197" s="56"/>
      <c r="DH197" s="56"/>
      <c r="DI197" s="56"/>
      <c r="DJ197" s="56"/>
      <c r="DK197" s="56"/>
      <c r="DL197" s="56"/>
      <c r="DM197" s="56"/>
      <c r="DN197" s="56"/>
      <c r="DO197" s="56"/>
      <c r="DP197" s="56"/>
      <c r="DQ197" s="56"/>
      <c r="DR197" s="56"/>
      <c r="DS197" s="56"/>
      <c r="DT197" s="56"/>
      <c r="DU197" s="56"/>
      <c r="DV197" s="56"/>
      <c r="DW197" s="56"/>
      <c r="DX197" s="56"/>
      <c r="DY197" s="56"/>
      <c r="DZ197" s="56"/>
      <c r="EA197" s="56"/>
      <c r="EB197" s="56"/>
      <c r="EC197" s="56"/>
      <c r="ED197" s="56"/>
      <c r="EE197" s="56"/>
      <c r="EF197" s="56"/>
      <c r="EG197" s="56"/>
      <c r="EH197" s="56"/>
      <c r="EI197" s="56"/>
      <c r="EJ197" s="56"/>
      <c r="EK197" s="56"/>
      <c r="EL197" s="56"/>
      <c r="EM197" s="56"/>
      <c r="EN197" s="56"/>
      <c r="EO197" s="56"/>
      <c r="EP197" s="56"/>
      <c r="EQ197" s="56"/>
      <c r="ER197" s="56"/>
      <c r="ES197" s="56"/>
      <c r="ET197" s="56"/>
      <c r="EU197" s="56"/>
      <c r="EV197" s="56"/>
      <c r="EW197" s="56"/>
      <c r="EX197" s="56"/>
      <c r="EY197" s="56"/>
      <c r="EZ197" s="56"/>
      <c r="FA197" s="56"/>
      <c r="FB197" s="56"/>
      <c r="FC197" s="56"/>
      <c r="FD197" s="56"/>
      <c r="FE197" s="56"/>
      <c r="FF197" s="56"/>
      <c r="FG197" s="56"/>
      <c r="FH197" s="56"/>
      <c r="FI197" s="56"/>
      <c r="FJ197" s="56"/>
      <c r="FK197" s="56"/>
      <c r="FL197" s="56"/>
      <c r="FM197" s="56"/>
      <c r="FN197" s="56"/>
      <c r="FO197" s="56"/>
      <c r="FP197" s="56"/>
      <c r="FQ197" s="56"/>
      <c r="FR197" s="56"/>
      <c r="FS197" s="56"/>
      <c r="FT197" s="56"/>
      <c r="FU197" s="56"/>
      <c r="FV197" s="56"/>
      <c r="FW197" s="56"/>
      <c r="FX197" s="56"/>
      <c r="FY197" s="56"/>
      <c r="FZ197" s="56"/>
      <c r="GA197" s="56"/>
      <c r="GB197" s="56"/>
      <c r="GC197" s="56"/>
      <c r="GD197" s="56"/>
    </row>
    <row r="198" spans="1:186" ht="15" thickBot="1" x14ac:dyDescent="0.25">
      <c r="A198" s="71"/>
      <c r="B198" s="87"/>
      <c r="C198" s="73" t="s">
        <v>264</v>
      </c>
      <c r="D198" s="74">
        <v>7.3</v>
      </c>
      <c r="E198" s="367"/>
      <c r="F198" s="35">
        <f>ROUND(D198*E198,2)</f>
        <v>0</v>
      </c>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c r="CI198" s="56"/>
      <c r="CJ198" s="56"/>
      <c r="CK198" s="56"/>
      <c r="CL198" s="56"/>
      <c r="CM198" s="56"/>
      <c r="CN198" s="56"/>
      <c r="CO198" s="56"/>
      <c r="CP198" s="56"/>
      <c r="CQ198" s="56"/>
      <c r="CR198" s="56"/>
      <c r="CS198" s="56"/>
      <c r="CT198" s="56"/>
      <c r="CU198" s="56"/>
      <c r="CV198" s="56"/>
      <c r="CW198" s="56"/>
      <c r="CX198" s="56"/>
      <c r="CY198" s="56"/>
      <c r="CZ198" s="56"/>
      <c r="DA198" s="56"/>
      <c r="DB198" s="56"/>
      <c r="DC198" s="56"/>
      <c r="DD198" s="56"/>
      <c r="DE198" s="56"/>
      <c r="DF198" s="56"/>
      <c r="DG198" s="56"/>
      <c r="DH198" s="56"/>
      <c r="DI198" s="56"/>
      <c r="DJ198" s="56"/>
      <c r="DK198" s="56"/>
      <c r="DL198" s="56"/>
      <c r="DM198" s="56"/>
      <c r="DN198" s="56"/>
      <c r="DO198" s="56"/>
      <c r="DP198" s="56"/>
      <c r="DQ198" s="56"/>
      <c r="DR198" s="56"/>
      <c r="DS198" s="56"/>
      <c r="DT198" s="56"/>
      <c r="DU198" s="56"/>
      <c r="DV198" s="56"/>
      <c r="DW198" s="56"/>
      <c r="DX198" s="56"/>
      <c r="DY198" s="56"/>
      <c r="DZ198" s="56"/>
      <c r="EA198" s="56"/>
      <c r="EB198" s="56"/>
      <c r="EC198" s="56"/>
      <c r="ED198" s="56"/>
      <c r="EE198" s="56"/>
      <c r="EF198" s="56"/>
      <c r="EG198" s="56"/>
      <c r="EH198" s="56"/>
      <c r="EI198" s="56"/>
      <c r="EJ198" s="56"/>
      <c r="EK198" s="56"/>
      <c r="EL198" s="56"/>
      <c r="EM198" s="56"/>
      <c r="EN198" s="56"/>
      <c r="EO198" s="56"/>
      <c r="EP198" s="56"/>
      <c r="EQ198" s="56"/>
      <c r="ER198" s="56"/>
      <c r="ES198" s="56"/>
      <c r="ET198" s="56"/>
      <c r="EU198" s="56"/>
      <c r="EV198" s="56"/>
      <c r="EW198" s="56"/>
      <c r="EX198" s="56"/>
      <c r="EY198" s="56"/>
      <c r="EZ198" s="56"/>
      <c r="FA198" s="56"/>
      <c r="FB198" s="56"/>
      <c r="FC198" s="56"/>
      <c r="FD198" s="56"/>
      <c r="FE198" s="56"/>
      <c r="FF198" s="56"/>
      <c r="FG198" s="56"/>
      <c r="FH198" s="56"/>
      <c r="FI198" s="56"/>
      <c r="FJ198" s="56"/>
      <c r="FK198" s="56"/>
      <c r="FL198" s="56"/>
      <c r="FM198" s="56"/>
      <c r="FN198" s="56"/>
      <c r="FO198" s="56"/>
      <c r="FP198" s="56"/>
      <c r="FQ198" s="56"/>
      <c r="FR198" s="56"/>
      <c r="FS198" s="56"/>
      <c r="FT198" s="56"/>
      <c r="FU198" s="56"/>
      <c r="FV198" s="56"/>
      <c r="FW198" s="56"/>
      <c r="FX198" s="56"/>
      <c r="FY198" s="56"/>
      <c r="FZ198" s="56"/>
      <c r="GA198" s="56"/>
      <c r="GB198" s="56"/>
      <c r="GC198" s="56"/>
      <c r="GD198" s="56"/>
    </row>
    <row r="199" spans="1:186" ht="18.75" customHeight="1" thickBot="1" x14ac:dyDescent="0.25">
      <c r="A199" s="29" t="s">
        <v>286</v>
      </c>
      <c r="B199" s="114"/>
      <c r="C199" s="405" t="s">
        <v>287</v>
      </c>
      <c r="D199" s="405"/>
      <c r="E199" s="405"/>
      <c r="F199" s="115"/>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DK199" s="56"/>
      <c r="DL199" s="56"/>
      <c r="DM199" s="56"/>
      <c r="DN199" s="56"/>
      <c r="DO199" s="56"/>
      <c r="DP199" s="56"/>
      <c r="DQ199" s="56"/>
      <c r="DR199" s="56"/>
      <c r="DS199" s="56"/>
      <c r="DT199" s="56"/>
      <c r="DU199" s="56"/>
      <c r="DV199" s="56"/>
      <c r="DW199" s="56"/>
      <c r="DX199" s="56"/>
      <c r="DY199" s="56"/>
      <c r="DZ199" s="56"/>
      <c r="EA199" s="56"/>
      <c r="EB199" s="56"/>
      <c r="EC199" s="56"/>
      <c r="ED199" s="56"/>
      <c r="EE199" s="56"/>
      <c r="EF199" s="56"/>
      <c r="EG199" s="56"/>
      <c r="EH199" s="56"/>
      <c r="EI199" s="56"/>
      <c r="EJ199" s="56"/>
      <c r="EK199" s="56"/>
      <c r="EL199" s="56"/>
      <c r="EM199" s="56"/>
      <c r="EN199" s="56"/>
      <c r="EO199" s="56"/>
      <c r="EP199" s="56"/>
      <c r="EQ199" s="56"/>
      <c r="ER199" s="56"/>
      <c r="ES199" s="56"/>
      <c r="ET199" s="56"/>
      <c r="EU199" s="56"/>
      <c r="EV199" s="56"/>
      <c r="EW199" s="56"/>
      <c r="EX199" s="56"/>
      <c r="EY199" s="56"/>
      <c r="EZ199" s="56"/>
      <c r="FA199" s="56"/>
      <c r="FB199" s="56"/>
      <c r="FC199" s="56"/>
      <c r="FD199" s="56"/>
      <c r="FE199" s="56"/>
      <c r="FF199" s="56"/>
      <c r="FG199" s="56"/>
      <c r="FH199" s="56"/>
      <c r="FI199" s="56"/>
      <c r="FJ199" s="56"/>
      <c r="FK199" s="56"/>
      <c r="FL199" s="56"/>
      <c r="FM199" s="56"/>
      <c r="FN199" s="56"/>
      <c r="FO199" s="56"/>
      <c r="FP199" s="56"/>
      <c r="FQ199" s="56"/>
      <c r="FR199" s="56"/>
      <c r="FS199" s="56"/>
      <c r="FT199" s="56"/>
      <c r="FU199" s="56"/>
      <c r="FV199" s="56"/>
      <c r="FW199" s="56"/>
      <c r="FX199" s="56"/>
      <c r="FY199" s="56"/>
      <c r="FZ199" s="56"/>
      <c r="GA199" s="56"/>
      <c r="GB199" s="56"/>
      <c r="GC199" s="56"/>
      <c r="GD199" s="56"/>
    </row>
    <row r="200" spans="1:186" ht="15" customHeight="1" thickBot="1" x14ac:dyDescent="0.25">
      <c r="A200" s="71"/>
      <c r="B200" s="87"/>
      <c r="C200" s="73" t="s">
        <v>264</v>
      </c>
      <c r="D200" s="74">
        <v>39.6</v>
      </c>
      <c r="E200" s="367"/>
      <c r="F200" s="35">
        <f>ROUND(D200*E200,2)</f>
        <v>0</v>
      </c>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c r="DH200" s="56"/>
      <c r="DI200" s="56"/>
      <c r="DJ200" s="56"/>
      <c r="DK200" s="56"/>
      <c r="DL200" s="56"/>
      <c r="DM200" s="56"/>
      <c r="DN200" s="56"/>
      <c r="DO200" s="56"/>
      <c r="DP200" s="56"/>
      <c r="DQ200" s="56"/>
      <c r="DR200" s="56"/>
      <c r="DS200" s="56"/>
      <c r="DT200" s="56"/>
      <c r="DU200" s="56"/>
      <c r="DV200" s="56"/>
      <c r="DW200" s="56"/>
      <c r="DX200" s="56"/>
      <c r="DY200" s="56"/>
      <c r="DZ200" s="56"/>
      <c r="EA200" s="56"/>
      <c r="EB200" s="56"/>
      <c r="EC200" s="56"/>
      <c r="ED200" s="56"/>
      <c r="EE200" s="56"/>
      <c r="EF200" s="56"/>
      <c r="EG200" s="56"/>
      <c r="EH200" s="56"/>
      <c r="EI200" s="56"/>
      <c r="EJ200" s="56"/>
      <c r="EK200" s="56"/>
      <c r="EL200" s="56"/>
      <c r="EM200" s="56"/>
      <c r="EN200" s="56"/>
      <c r="EO200" s="56"/>
      <c r="EP200" s="56"/>
      <c r="EQ200" s="56"/>
      <c r="ER200" s="56"/>
      <c r="ES200" s="56"/>
      <c r="ET200" s="56"/>
      <c r="EU200" s="56"/>
      <c r="EV200" s="56"/>
      <c r="EW200" s="56"/>
      <c r="EX200" s="56"/>
      <c r="EY200" s="56"/>
      <c r="EZ200" s="56"/>
      <c r="FA200" s="56"/>
      <c r="FB200" s="56"/>
      <c r="FC200" s="56"/>
      <c r="FD200" s="56"/>
      <c r="FE200" s="56"/>
      <c r="FF200" s="56"/>
      <c r="FG200" s="56"/>
      <c r="FH200" s="56"/>
      <c r="FI200" s="56"/>
      <c r="FJ200" s="56"/>
      <c r="FK200" s="56"/>
      <c r="FL200" s="56"/>
      <c r="FM200" s="56"/>
      <c r="FN200" s="56"/>
      <c r="FO200" s="56"/>
      <c r="FP200" s="56"/>
      <c r="FQ200" s="56"/>
      <c r="FR200" s="56"/>
      <c r="FS200" s="56"/>
      <c r="FT200" s="56"/>
      <c r="FU200" s="56"/>
      <c r="FV200" s="56"/>
      <c r="FW200" s="56"/>
      <c r="FX200" s="56"/>
      <c r="FY200" s="56"/>
      <c r="FZ200" s="56"/>
      <c r="GA200" s="56"/>
      <c r="GB200" s="56"/>
      <c r="GC200" s="56"/>
      <c r="GD200" s="56"/>
    </row>
    <row r="201" spans="1:186" ht="14.25" customHeight="1" thickBot="1" x14ac:dyDescent="0.25">
      <c r="A201" s="60" t="s">
        <v>288</v>
      </c>
      <c r="B201" s="61"/>
      <c r="C201" s="406" t="s">
        <v>289</v>
      </c>
      <c r="D201" s="407"/>
      <c r="E201" s="62"/>
      <c r="F201" s="63"/>
    </row>
    <row r="202" spans="1:186" ht="15" customHeight="1" thickBot="1" x14ac:dyDescent="0.25">
      <c r="A202" s="60" t="s">
        <v>290</v>
      </c>
      <c r="B202" s="61"/>
      <c r="C202" s="406" t="s">
        <v>291</v>
      </c>
      <c r="D202" s="407"/>
      <c r="E202" s="62"/>
      <c r="F202" s="63"/>
    </row>
    <row r="203" spans="1:186" ht="29.25" customHeight="1" thickBot="1" x14ac:dyDescent="0.25">
      <c r="A203" s="29" t="s">
        <v>509</v>
      </c>
      <c r="B203" s="114"/>
      <c r="C203" s="405" t="s">
        <v>508</v>
      </c>
      <c r="D203" s="405"/>
      <c r="E203" s="405"/>
      <c r="F203" s="115"/>
    </row>
    <row r="204" spans="1:186" ht="15" customHeight="1" thickBot="1" x14ac:dyDescent="0.25">
      <c r="A204" s="71"/>
      <c r="B204" s="87"/>
      <c r="C204" s="73" t="s">
        <v>89</v>
      </c>
      <c r="D204" s="193">
        <v>1</v>
      </c>
      <c r="E204" s="367"/>
      <c r="F204" s="30">
        <f>ROUND(D204*E204,2)</f>
        <v>0</v>
      </c>
    </row>
    <row r="205" spans="1:186" ht="105" customHeight="1" thickBot="1" x14ac:dyDescent="0.25">
      <c r="A205" s="29" t="s">
        <v>292</v>
      </c>
      <c r="B205" s="114"/>
      <c r="C205" s="405" t="s">
        <v>503</v>
      </c>
      <c r="D205" s="405"/>
      <c r="E205" s="405"/>
      <c r="F205" s="115"/>
    </row>
    <row r="206" spans="1:186" ht="14.25" customHeight="1" thickBot="1" x14ac:dyDescent="0.25">
      <c r="A206" s="71"/>
      <c r="B206" s="87"/>
      <c r="C206" s="73" t="s">
        <v>89</v>
      </c>
      <c r="D206" s="193">
        <v>9</v>
      </c>
      <c r="E206" s="367"/>
      <c r="F206" s="35">
        <f>ROUND(D206*E206,2)</f>
        <v>0</v>
      </c>
    </row>
    <row r="207" spans="1:186" ht="158.25" customHeight="1" thickBot="1" x14ac:dyDescent="0.25">
      <c r="A207" s="29" t="s">
        <v>293</v>
      </c>
      <c r="B207" s="114"/>
      <c r="C207" s="405" t="s">
        <v>504</v>
      </c>
      <c r="D207" s="405"/>
      <c r="E207" s="405"/>
      <c r="F207" s="115"/>
    </row>
    <row r="208" spans="1:186" ht="15" customHeight="1" thickBot="1" x14ac:dyDescent="0.25">
      <c r="A208" s="71"/>
      <c r="B208" s="87"/>
      <c r="C208" s="73" t="s">
        <v>89</v>
      </c>
      <c r="D208" s="193">
        <v>3</v>
      </c>
      <c r="E208" s="367"/>
      <c r="F208" s="35">
        <f>ROUND(D208*E208,2)</f>
        <v>0</v>
      </c>
      <c r="H208" s="76"/>
    </row>
    <row r="209" spans="1:22" ht="57" customHeight="1" thickBot="1" x14ac:dyDescent="0.25">
      <c r="A209" s="29" t="s">
        <v>294</v>
      </c>
      <c r="B209" s="114"/>
      <c r="C209" s="404" t="s">
        <v>513</v>
      </c>
      <c r="D209" s="404"/>
      <c r="E209" s="404"/>
      <c r="F209" s="115"/>
      <c r="I209" s="76"/>
      <c r="J209" s="76"/>
      <c r="N209" s="76"/>
      <c r="O209" s="76"/>
      <c r="P209" s="76"/>
      <c r="Q209" s="76"/>
      <c r="R209" s="76"/>
      <c r="S209" s="76"/>
      <c r="T209" s="76"/>
      <c r="U209" s="76"/>
      <c r="V209" s="76"/>
    </row>
    <row r="210" spans="1:22" s="76" customFormat="1" ht="15.75" customHeight="1" thickBot="1" x14ac:dyDescent="0.25">
      <c r="A210" s="71"/>
      <c r="B210" s="87"/>
      <c r="C210" s="73" t="s">
        <v>89</v>
      </c>
      <c r="D210" s="193">
        <v>12</v>
      </c>
      <c r="E210" s="367"/>
      <c r="F210" s="35">
        <f>ROUND(D210*E210,2)</f>
        <v>0</v>
      </c>
      <c r="G210" s="75"/>
      <c r="H210" s="59"/>
      <c r="I210" s="59"/>
      <c r="J210" s="59"/>
      <c r="N210" s="59"/>
      <c r="O210" s="59"/>
      <c r="P210" s="59"/>
      <c r="Q210" s="59"/>
      <c r="R210" s="59"/>
      <c r="S210" s="59"/>
      <c r="T210" s="59"/>
      <c r="U210" s="59"/>
      <c r="V210" s="59"/>
    </row>
    <row r="211" spans="1:22" ht="29.25" customHeight="1" thickBot="1" x14ac:dyDescent="0.25">
      <c r="A211" s="113" t="s">
        <v>486</v>
      </c>
      <c r="B211" s="114"/>
      <c r="C211" s="405" t="s">
        <v>487</v>
      </c>
      <c r="D211" s="405"/>
      <c r="E211" s="405"/>
      <c r="F211" s="115"/>
    </row>
    <row r="212" spans="1:22" ht="17.25" customHeight="1" thickBot="1" x14ac:dyDescent="0.25">
      <c r="A212" s="71"/>
      <c r="B212" s="87"/>
      <c r="C212" s="73" t="s">
        <v>89</v>
      </c>
      <c r="D212" s="193">
        <v>2</v>
      </c>
      <c r="E212" s="367"/>
      <c r="F212" s="35">
        <f>ROUND(D212*E212,2)</f>
        <v>0</v>
      </c>
    </row>
    <row r="213" spans="1:22" ht="27" customHeight="1" thickBot="1" x14ac:dyDescent="0.25">
      <c r="A213" s="29" t="s">
        <v>295</v>
      </c>
      <c r="B213" s="114"/>
      <c r="C213" s="405" t="s">
        <v>334</v>
      </c>
      <c r="D213" s="405"/>
      <c r="E213" s="405"/>
      <c r="F213" s="115"/>
    </row>
    <row r="214" spans="1:22" ht="15.75" customHeight="1" thickBot="1" x14ac:dyDescent="0.25">
      <c r="A214" s="71"/>
      <c r="B214" s="87"/>
      <c r="C214" s="73" t="s">
        <v>89</v>
      </c>
      <c r="D214" s="193">
        <v>3</v>
      </c>
      <c r="E214" s="367"/>
      <c r="F214" s="35">
        <f>ROUND(D214*E214,2)</f>
        <v>0</v>
      </c>
    </row>
    <row r="215" spans="1:22" ht="15" customHeight="1" thickBot="1" x14ac:dyDescent="0.25">
      <c r="A215" s="60" t="s">
        <v>296</v>
      </c>
      <c r="B215" s="61"/>
      <c r="C215" s="406" t="s">
        <v>297</v>
      </c>
      <c r="D215" s="406"/>
      <c r="E215" s="62"/>
      <c r="F215" s="63"/>
    </row>
    <row r="216" spans="1:22" ht="15.75" customHeight="1" thickBot="1" x14ac:dyDescent="0.25">
      <c r="A216" s="60" t="s">
        <v>298</v>
      </c>
      <c r="B216" s="61"/>
      <c r="C216" s="406" t="s">
        <v>299</v>
      </c>
      <c r="D216" s="406"/>
      <c r="E216" s="62"/>
      <c r="F216" s="63"/>
    </row>
    <row r="217" spans="1:22" ht="30.75" customHeight="1" thickBot="1" x14ac:dyDescent="0.25">
      <c r="A217" s="36" t="s">
        <v>511</v>
      </c>
      <c r="B217" s="37"/>
      <c r="C217" s="408" t="s">
        <v>512</v>
      </c>
      <c r="D217" s="408"/>
      <c r="E217" s="408"/>
      <c r="F217" s="38"/>
    </row>
    <row r="218" spans="1:22" ht="15.75" customHeight="1" thickBot="1" x14ac:dyDescent="0.25">
      <c r="A218" s="39"/>
      <c r="B218" s="40"/>
      <c r="C218" s="41" t="s">
        <v>300</v>
      </c>
      <c r="D218" s="42">
        <v>25</v>
      </c>
      <c r="E218" s="367"/>
      <c r="F218" s="35">
        <f>ROUND(D218*E218,2)</f>
        <v>0</v>
      </c>
    </row>
    <row r="219" spans="1:22" ht="45.75" customHeight="1" thickBot="1" x14ac:dyDescent="0.25">
      <c r="A219" s="133" t="s">
        <v>301</v>
      </c>
      <c r="B219" s="114"/>
      <c r="C219" s="405" t="s">
        <v>333</v>
      </c>
      <c r="D219" s="405"/>
      <c r="E219" s="405"/>
      <c r="F219" s="174"/>
    </row>
    <row r="220" spans="1:22" ht="17.25" customHeight="1" thickBot="1" x14ac:dyDescent="0.25">
      <c r="A220" s="71"/>
      <c r="B220" s="87"/>
      <c r="C220" s="73" t="s">
        <v>300</v>
      </c>
      <c r="D220" s="74">
        <v>4</v>
      </c>
      <c r="E220" s="367"/>
      <c r="F220" s="35">
        <f>ROUND(D220*E220,2)</f>
        <v>0</v>
      </c>
    </row>
    <row r="221" spans="1:22" ht="16.5" customHeight="1" thickBot="1" x14ac:dyDescent="0.25">
      <c r="A221" s="60" t="s">
        <v>302</v>
      </c>
      <c r="B221" s="61"/>
      <c r="C221" s="406" t="s">
        <v>303</v>
      </c>
      <c r="D221" s="407"/>
      <c r="E221" s="62"/>
      <c r="F221" s="63"/>
      <c r="G221" s="75"/>
    </row>
    <row r="222" spans="1:22" ht="13.5" thickBot="1" x14ac:dyDescent="0.25">
      <c r="A222" s="60" t="s">
        <v>304</v>
      </c>
      <c r="B222" s="61"/>
      <c r="C222" s="406" t="s">
        <v>305</v>
      </c>
      <c r="D222" s="407"/>
      <c r="E222" s="62"/>
      <c r="F222" s="63"/>
      <c r="G222" s="75"/>
    </row>
    <row r="223" spans="1:22" ht="3" hidden="1" customHeight="1" x14ac:dyDescent="0.2">
      <c r="A223" s="60" t="s">
        <v>306</v>
      </c>
      <c r="B223" s="61"/>
      <c r="C223" s="406" t="s">
        <v>307</v>
      </c>
      <c r="D223" s="406"/>
      <c r="E223" s="62"/>
      <c r="F223" s="63"/>
    </row>
    <row r="224" spans="1:22" ht="39.75" customHeight="1" thickBot="1" x14ac:dyDescent="0.25">
      <c r="A224" s="29" t="s">
        <v>308</v>
      </c>
      <c r="B224" s="114"/>
      <c r="C224" s="405" t="s">
        <v>406</v>
      </c>
      <c r="D224" s="405"/>
      <c r="E224" s="405"/>
      <c r="F224" s="174"/>
      <c r="G224" s="194"/>
    </row>
    <row r="225" spans="1:22" ht="18.75" customHeight="1" thickBot="1" x14ac:dyDescent="0.25">
      <c r="A225" s="71"/>
      <c r="B225" s="87"/>
      <c r="C225" s="73" t="s">
        <v>264</v>
      </c>
      <c r="D225" s="74">
        <v>90</v>
      </c>
      <c r="E225" s="367"/>
      <c r="F225" s="35">
        <f>ROUND(D225*E225,2)</f>
        <v>0</v>
      </c>
      <c r="G225" s="194"/>
    </row>
    <row r="226" spans="1:22" ht="45" customHeight="1" thickBot="1" x14ac:dyDescent="0.25">
      <c r="A226" s="29" t="s">
        <v>309</v>
      </c>
      <c r="B226" s="114"/>
      <c r="C226" s="405" t="s">
        <v>310</v>
      </c>
      <c r="D226" s="405"/>
      <c r="E226" s="405"/>
      <c r="F226" s="174"/>
      <c r="G226" s="76"/>
    </row>
    <row r="227" spans="1:22" ht="15.75" customHeight="1" thickBot="1" x14ac:dyDescent="0.25">
      <c r="A227" s="71"/>
      <c r="B227" s="87"/>
      <c r="C227" s="73" t="s">
        <v>311</v>
      </c>
      <c r="D227" s="74">
        <v>60</v>
      </c>
      <c r="E227" s="367"/>
      <c r="F227" s="35">
        <f>ROUND(D227*E227,2)</f>
        <v>0</v>
      </c>
      <c r="G227" s="76"/>
      <c r="H227" s="75"/>
    </row>
    <row r="228" spans="1:22" ht="13.5" thickBot="1" x14ac:dyDescent="0.25">
      <c r="A228" s="108"/>
      <c r="B228" s="109"/>
      <c r="C228" s="160" t="s">
        <v>312</v>
      </c>
      <c r="D228" s="161"/>
      <c r="E228" s="110"/>
      <c r="F228" s="111">
        <f>SUM(F162:F227)</f>
        <v>0</v>
      </c>
      <c r="G228" s="194"/>
    </row>
    <row r="229" spans="1:22" ht="12.75" customHeight="1" thickBot="1" x14ac:dyDescent="0.25">
      <c r="A229" s="60" t="s">
        <v>313</v>
      </c>
      <c r="B229" s="61"/>
      <c r="C229" s="406" t="s">
        <v>314</v>
      </c>
      <c r="D229" s="407"/>
      <c r="E229" s="62"/>
      <c r="F229" s="63"/>
      <c r="G229" s="194"/>
    </row>
    <row r="230" spans="1:22" ht="13.5" thickBot="1" x14ac:dyDescent="0.25">
      <c r="A230" s="60" t="s">
        <v>315</v>
      </c>
      <c r="B230" s="195"/>
      <c r="C230" s="417" t="s">
        <v>71</v>
      </c>
      <c r="D230" s="418"/>
      <c r="E230" s="418"/>
      <c r="F230" s="196"/>
      <c r="G230" s="76"/>
    </row>
    <row r="231" spans="1:22" ht="15.75" customHeight="1" thickBot="1" x14ac:dyDescent="0.25">
      <c r="A231" s="185"/>
      <c r="B231" s="186"/>
      <c r="C231" s="187" t="s">
        <v>316</v>
      </c>
      <c r="D231" s="188"/>
      <c r="E231" s="189"/>
      <c r="F231" s="190"/>
      <c r="G231" s="76"/>
      <c r="H231" s="75"/>
    </row>
    <row r="232" spans="1:22" ht="18" customHeight="1" thickBot="1" x14ac:dyDescent="0.25">
      <c r="A232" s="60" t="s">
        <v>317</v>
      </c>
      <c r="B232" s="61"/>
      <c r="C232" s="406" t="s">
        <v>33</v>
      </c>
      <c r="D232" s="407"/>
      <c r="E232" s="62"/>
      <c r="F232" s="63"/>
      <c r="I232" s="75"/>
      <c r="J232" s="75"/>
      <c r="N232" s="75"/>
      <c r="O232" s="75"/>
      <c r="P232" s="75"/>
      <c r="Q232" s="75"/>
      <c r="R232" s="75"/>
      <c r="S232" s="75"/>
      <c r="T232" s="75"/>
      <c r="U232" s="75"/>
      <c r="V232" s="75"/>
    </row>
    <row r="233" spans="1:22" s="75" customFormat="1" ht="13.5" thickBot="1" x14ac:dyDescent="0.25">
      <c r="A233" s="197" t="s">
        <v>407</v>
      </c>
      <c r="B233" s="198"/>
      <c r="C233" s="61" t="s">
        <v>78</v>
      </c>
      <c r="D233" s="198"/>
      <c r="E233" s="62"/>
      <c r="F233" s="63"/>
      <c r="G233" s="199"/>
      <c r="H233" s="59"/>
      <c r="I233" s="59"/>
      <c r="J233" s="59"/>
      <c r="N233" s="59"/>
      <c r="O233" s="59"/>
      <c r="P233" s="59"/>
      <c r="Q233" s="59"/>
      <c r="R233" s="59"/>
      <c r="S233" s="59"/>
      <c r="T233" s="59"/>
      <c r="U233" s="59"/>
      <c r="V233" s="59"/>
    </row>
    <row r="234" spans="1:22" ht="15" customHeight="1" thickBot="1" x14ac:dyDescent="0.25">
      <c r="A234" s="200" t="s">
        <v>408</v>
      </c>
      <c r="B234" s="114"/>
      <c r="C234" s="405" t="s">
        <v>419</v>
      </c>
      <c r="D234" s="405"/>
      <c r="E234" s="405"/>
      <c r="F234" s="174"/>
      <c r="G234" s="75"/>
    </row>
    <row r="235" spans="1:22" ht="14.25" customHeight="1" thickBot="1" x14ac:dyDescent="0.25">
      <c r="A235" s="71"/>
      <c r="B235" s="87"/>
      <c r="C235" s="73" t="s">
        <v>89</v>
      </c>
      <c r="D235" s="74">
        <v>13</v>
      </c>
      <c r="E235" s="367"/>
      <c r="F235" s="35">
        <f>ROUND(D235*E235,2)</f>
        <v>0</v>
      </c>
      <c r="G235" s="75"/>
    </row>
    <row r="236" spans="1:22" ht="39" customHeight="1" thickBot="1" x14ac:dyDescent="0.25">
      <c r="A236" s="200" t="s">
        <v>409</v>
      </c>
      <c r="B236" s="114"/>
      <c r="C236" s="405" t="s">
        <v>510</v>
      </c>
      <c r="D236" s="405"/>
      <c r="E236" s="405"/>
      <c r="F236" s="123"/>
      <c r="G236" s="76"/>
    </row>
    <row r="237" spans="1:22" ht="13.5" thickBot="1" x14ac:dyDescent="0.25">
      <c r="A237" s="71"/>
      <c r="B237" s="87"/>
      <c r="C237" s="73" t="s">
        <v>7</v>
      </c>
      <c r="D237" s="193">
        <v>1</v>
      </c>
      <c r="E237" s="367"/>
      <c r="F237" s="35">
        <f>ROUND(D237*E237,2)</f>
        <v>0</v>
      </c>
      <c r="G237" s="75"/>
    </row>
    <row r="238" spans="1:22" ht="15" customHeight="1" thickBot="1" x14ac:dyDescent="0.25">
      <c r="A238" s="29" t="s">
        <v>411</v>
      </c>
      <c r="B238" s="69"/>
      <c r="C238" s="405" t="s">
        <v>519</v>
      </c>
      <c r="D238" s="405"/>
      <c r="E238" s="405"/>
      <c r="F238" s="201"/>
      <c r="G238" s="75"/>
    </row>
    <row r="239" spans="1:22" ht="13.5" thickBot="1" x14ac:dyDescent="0.25">
      <c r="A239" s="71"/>
      <c r="B239" s="87"/>
      <c r="C239" s="73" t="s">
        <v>500</v>
      </c>
      <c r="D239" s="193">
        <v>28</v>
      </c>
      <c r="E239" s="367"/>
      <c r="F239" s="35">
        <f>ROUND(D239*E239,2)</f>
        <v>0</v>
      </c>
      <c r="G239" s="150"/>
    </row>
    <row r="240" spans="1:22" ht="13.5" thickBot="1" x14ac:dyDescent="0.25">
      <c r="A240" s="29" t="s">
        <v>80</v>
      </c>
      <c r="B240" s="69"/>
      <c r="C240" s="69" t="s">
        <v>521</v>
      </c>
      <c r="D240" s="202"/>
      <c r="E240" s="203"/>
      <c r="F240" s="204"/>
      <c r="H240" s="75"/>
    </row>
    <row r="241" spans="1:88" ht="14.25" customHeight="1" thickBot="1" x14ac:dyDescent="0.25">
      <c r="A241" s="71"/>
      <c r="B241" s="87"/>
      <c r="C241" s="87" t="s">
        <v>500</v>
      </c>
      <c r="D241" s="193">
        <v>20</v>
      </c>
      <c r="E241" s="367"/>
      <c r="F241" s="35">
        <f>ROUND(D241*E241,2)</f>
        <v>0</v>
      </c>
      <c r="H241" s="75"/>
      <c r="I241" s="75"/>
      <c r="J241" s="75"/>
      <c r="N241" s="75"/>
      <c r="O241" s="75"/>
      <c r="P241" s="75"/>
      <c r="Q241" s="75"/>
      <c r="R241" s="75"/>
      <c r="S241" s="75"/>
      <c r="T241" s="75"/>
      <c r="U241" s="75"/>
      <c r="V241" s="75"/>
    </row>
    <row r="242" spans="1:88" s="75" customFormat="1" ht="34.5" customHeight="1" thickBot="1" x14ac:dyDescent="0.25">
      <c r="A242" s="29" t="s">
        <v>410</v>
      </c>
      <c r="B242" s="114"/>
      <c r="C242" s="405" t="s">
        <v>506</v>
      </c>
      <c r="D242" s="405"/>
      <c r="E242" s="405"/>
      <c r="F242" s="115"/>
      <c r="G242" s="59"/>
    </row>
    <row r="243" spans="1:88" s="75" customFormat="1" ht="13.5" thickBot="1" x14ac:dyDescent="0.25">
      <c r="A243" s="71"/>
      <c r="B243" s="87"/>
      <c r="C243" s="73" t="s">
        <v>89</v>
      </c>
      <c r="D243" s="180">
        <v>1</v>
      </c>
      <c r="E243" s="367"/>
      <c r="F243" s="35">
        <f>ROUND(D243*E243,2)</f>
        <v>0</v>
      </c>
      <c r="G243" s="205"/>
      <c r="H243" s="59"/>
    </row>
    <row r="244" spans="1:88" s="75" customFormat="1" ht="15" customHeight="1" thickBot="1" x14ac:dyDescent="0.25">
      <c r="A244" s="185"/>
      <c r="B244" s="186"/>
      <c r="C244" s="187" t="s">
        <v>34</v>
      </c>
      <c r="D244" s="188"/>
      <c r="E244" s="189"/>
      <c r="F244" s="190">
        <f>SUM(F234:F243)</f>
        <v>0</v>
      </c>
      <c r="G244" s="205"/>
      <c r="H244" s="76"/>
      <c r="I244" s="59"/>
      <c r="J244" s="59"/>
      <c r="N244" s="59"/>
      <c r="O244" s="59"/>
      <c r="P244" s="59"/>
      <c r="Q244" s="59"/>
      <c r="R244" s="59"/>
      <c r="S244" s="59"/>
      <c r="T244" s="59"/>
      <c r="U244" s="59"/>
      <c r="V244" s="59"/>
    </row>
    <row r="245" spans="1:88" ht="12.75" customHeight="1" thickBot="1" x14ac:dyDescent="0.25">
      <c r="A245" s="60" t="s">
        <v>318</v>
      </c>
      <c r="B245" s="61"/>
      <c r="C245" s="406" t="s">
        <v>319</v>
      </c>
      <c r="D245" s="407"/>
      <c r="E245" s="62"/>
      <c r="F245" s="63"/>
      <c r="H245" s="76"/>
      <c r="I245" s="76"/>
      <c r="J245" s="76"/>
      <c r="N245" s="76"/>
      <c r="O245" s="76"/>
      <c r="P245" s="76"/>
      <c r="Q245" s="76"/>
      <c r="R245" s="76"/>
      <c r="S245" s="76"/>
      <c r="T245" s="76"/>
      <c r="U245" s="76"/>
      <c r="V245" s="76"/>
    </row>
    <row r="246" spans="1:88" s="76" customFormat="1" ht="66.75" customHeight="1" thickBot="1" x14ac:dyDescent="0.25">
      <c r="A246" s="206" t="s">
        <v>320</v>
      </c>
      <c r="B246" s="207"/>
      <c r="C246" s="419" t="s">
        <v>505</v>
      </c>
      <c r="D246" s="419"/>
      <c r="E246" s="419"/>
      <c r="F246" s="208"/>
      <c r="G246" s="75"/>
      <c r="H246" s="56"/>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c r="AY246" s="75"/>
      <c r="AZ246" s="75"/>
      <c r="BA246" s="75"/>
      <c r="BB246" s="75"/>
      <c r="BC246" s="75"/>
      <c r="BD246" s="75"/>
      <c r="BE246" s="75"/>
      <c r="BF246" s="75"/>
      <c r="BG246" s="75"/>
      <c r="BH246" s="75"/>
      <c r="BI246" s="75"/>
      <c r="BJ246" s="75"/>
      <c r="BK246" s="75"/>
      <c r="BL246" s="75"/>
      <c r="BM246" s="75"/>
      <c r="BN246" s="75"/>
      <c r="BO246" s="75"/>
      <c r="BP246" s="75"/>
      <c r="BQ246" s="75"/>
      <c r="BR246" s="75"/>
      <c r="BS246" s="75"/>
      <c r="BT246" s="75"/>
      <c r="BU246" s="75"/>
      <c r="BV246" s="75"/>
      <c r="BW246" s="75"/>
      <c r="BX246" s="75"/>
      <c r="BY246" s="75"/>
      <c r="BZ246" s="75"/>
      <c r="CA246" s="75"/>
      <c r="CB246" s="75"/>
      <c r="CC246" s="75"/>
      <c r="CD246" s="75"/>
      <c r="CE246" s="75"/>
      <c r="CF246" s="75"/>
      <c r="CG246" s="75"/>
      <c r="CH246" s="75"/>
      <c r="CI246" s="75"/>
      <c r="CJ246" s="75"/>
    </row>
    <row r="247" spans="1:88" s="100" customFormat="1" ht="15.75" customHeight="1" x14ac:dyDescent="0.2">
      <c r="A247" s="209"/>
      <c r="B247" s="210"/>
      <c r="C247" s="211"/>
      <c r="D247" s="211"/>
      <c r="E247" s="212"/>
      <c r="F247" s="213">
        <f>(SK_PRIPRAVA+SK_ZEMELJSKA+SK_VOZISCNE+SK_ODVODNJAVANJE+SK_GRADBENA+SK_OPREMA)*0.1</f>
        <v>1800</v>
      </c>
      <c r="G247" s="75"/>
      <c r="H247" s="125"/>
      <c r="I247" s="56"/>
      <c r="J247" s="56"/>
      <c r="K247" s="75"/>
      <c r="L247" s="75"/>
      <c r="M247" s="75"/>
      <c r="N247" s="56"/>
      <c r="O247" s="56"/>
      <c r="P247" s="56"/>
      <c r="Q247" s="56"/>
      <c r="R247" s="56"/>
      <c r="S247" s="56"/>
      <c r="T247" s="56"/>
      <c r="U247" s="56"/>
      <c r="V247" s="56"/>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c r="AY247" s="75"/>
      <c r="AZ247" s="75"/>
      <c r="BA247" s="75"/>
      <c r="BB247" s="75"/>
      <c r="BC247" s="75"/>
      <c r="BD247" s="75"/>
      <c r="BE247" s="75"/>
      <c r="BF247" s="75"/>
      <c r="BG247" s="75"/>
      <c r="BH247" s="75"/>
      <c r="BI247" s="75"/>
      <c r="BJ247" s="75"/>
      <c r="BK247" s="75"/>
      <c r="BL247" s="75"/>
      <c r="BM247" s="75"/>
      <c r="BN247" s="75"/>
      <c r="BO247" s="75"/>
      <c r="BP247" s="75"/>
      <c r="BQ247" s="75"/>
      <c r="BR247" s="75"/>
      <c r="BS247" s="75"/>
      <c r="BT247" s="75"/>
      <c r="BU247" s="75"/>
      <c r="BV247" s="75"/>
      <c r="BW247" s="75"/>
      <c r="BX247" s="75"/>
      <c r="BY247" s="75"/>
      <c r="BZ247" s="75"/>
      <c r="CA247" s="75"/>
      <c r="CB247" s="75"/>
      <c r="CC247" s="75"/>
      <c r="CD247" s="75"/>
      <c r="CE247" s="75"/>
      <c r="CF247" s="75"/>
      <c r="CG247" s="75"/>
      <c r="CH247" s="75"/>
      <c r="CI247" s="75"/>
      <c r="CJ247" s="75"/>
    </row>
    <row r="248" spans="1:88" s="77" customFormat="1" ht="18" customHeight="1" thickBot="1" x14ac:dyDescent="0.25">
      <c r="A248" s="214"/>
      <c r="B248" s="215"/>
      <c r="C248" s="216" t="s">
        <v>321</v>
      </c>
      <c r="D248" s="217"/>
      <c r="E248" s="218"/>
      <c r="F248" s="219">
        <f>F247</f>
        <v>1800</v>
      </c>
      <c r="G248" s="220"/>
      <c r="H248" s="75"/>
      <c r="I248" s="125"/>
      <c r="J248" s="125"/>
      <c r="K248" s="56"/>
      <c r="L248" s="56"/>
      <c r="M248" s="56"/>
      <c r="N248" s="125"/>
      <c r="O248" s="125"/>
      <c r="P248" s="125"/>
      <c r="Q248" s="125"/>
      <c r="R248" s="125"/>
      <c r="S248" s="125"/>
      <c r="T248" s="125"/>
      <c r="U248" s="125"/>
      <c r="V248" s="125"/>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c r="BN248" s="56"/>
      <c r="BO248" s="56"/>
      <c r="BP248" s="56"/>
      <c r="BQ248" s="56"/>
      <c r="BR248" s="56"/>
      <c r="BS248" s="56"/>
      <c r="BT248" s="56"/>
      <c r="BU248" s="56"/>
      <c r="BV248" s="56"/>
      <c r="BW248" s="56"/>
      <c r="BX248" s="56"/>
      <c r="BY248" s="56"/>
      <c r="BZ248" s="56"/>
      <c r="CA248" s="56"/>
      <c r="CB248" s="56"/>
      <c r="CC248" s="56"/>
      <c r="CD248" s="56"/>
      <c r="CE248" s="56"/>
      <c r="CF248" s="56"/>
      <c r="CG248" s="56"/>
      <c r="CH248" s="56"/>
      <c r="CI248" s="56"/>
      <c r="CJ248" s="56"/>
    </row>
    <row r="249" spans="1:88" s="77" customFormat="1" ht="15.75" customHeight="1" thickTop="1" thickBot="1" x14ac:dyDescent="0.25">
      <c r="A249" s="139"/>
      <c r="B249" s="140"/>
      <c r="C249" s="409" t="s">
        <v>488</v>
      </c>
      <c r="D249" s="410"/>
      <c r="E249" s="410"/>
      <c r="F249" s="221"/>
      <c r="G249" s="220"/>
      <c r="H249" s="75"/>
      <c r="I249" s="125"/>
      <c r="J249" s="125"/>
      <c r="K249" s="56"/>
      <c r="L249" s="56"/>
      <c r="M249" s="56"/>
      <c r="N249" s="125"/>
      <c r="O249" s="125"/>
      <c r="P249" s="125"/>
      <c r="Q249" s="125"/>
      <c r="R249" s="125"/>
      <c r="S249" s="125"/>
      <c r="T249" s="125"/>
      <c r="U249" s="125"/>
      <c r="V249" s="125"/>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c r="BN249" s="56"/>
      <c r="BO249" s="56"/>
      <c r="BP249" s="56"/>
      <c r="BQ249" s="56"/>
      <c r="BR249" s="56"/>
      <c r="BS249" s="56"/>
      <c r="BT249" s="56"/>
      <c r="BU249" s="56"/>
      <c r="BV249" s="56"/>
      <c r="BW249" s="56"/>
      <c r="BX249" s="56"/>
      <c r="BY249" s="56"/>
      <c r="BZ249" s="56"/>
      <c r="CA249" s="56"/>
      <c r="CB249" s="56"/>
      <c r="CC249" s="56"/>
      <c r="CD249" s="56"/>
      <c r="CE249" s="56"/>
      <c r="CF249" s="56"/>
      <c r="CG249" s="56"/>
      <c r="CH249" s="56"/>
      <c r="CI249" s="56"/>
      <c r="CJ249" s="56"/>
    </row>
    <row r="250" spans="1:88" s="225" customFormat="1" ht="21.75" customHeight="1" x14ac:dyDescent="0.25">
      <c r="A250" s="222"/>
      <c r="B250" s="199"/>
      <c r="C250" s="223"/>
      <c r="D250" s="436" t="s">
        <v>322</v>
      </c>
      <c r="E250" s="437"/>
      <c r="F250" s="438"/>
      <c r="G250" s="224"/>
      <c r="H250" s="75"/>
      <c r="I250" s="75"/>
      <c r="J250" s="75"/>
      <c r="K250" s="125"/>
      <c r="L250" s="125"/>
      <c r="M250" s="125"/>
      <c r="N250" s="75"/>
      <c r="O250" s="75"/>
      <c r="P250" s="75"/>
      <c r="Q250" s="75"/>
      <c r="R250" s="75"/>
      <c r="S250" s="75"/>
      <c r="T250" s="75"/>
      <c r="U250" s="75"/>
      <c r="V250" s="7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c r="BF250" s="125"/>
      <c r="BG250" s="125"/>
      <c r="BH250" s="125"/>
      <c r="BI250" s="125"/>
      <c r="BJ250" s="125"/>
      <c r="BK250" s="125"/>
      <c r="BL250" s="125"/>
      <c r="BM250" s="125"/>
      <c r="BN250" s="125"/>
      <c r="BO250" s="125"/>
      <c r="BP250" s="125"/>
      <c r="BQ250" s="125"/>
      <c r="BR250" s="125"/>
      <c r="BS250" s="125"/>
      <c r="BT250" s="125"/>
      <c r="BU250" s="125"/>
      <c r="BV250" s="125"/>
      <c r="BW250" s="125"/>
      <c r="BX250" s="125"/>
      <c r="BY250" s="125"/>
      <c r="BZ250" s="125"/>
      <c r="CA250" s="125"/>
      <c r="CB250" s="125"/>
      <c r="CC250" s="125"/>
      <c r="CD250" s="125"/>
      <c r="CE250" s="125"/>
      <c r="CF250" s="125"/>
      <c r="CG250" s="125"/>
      <c r="CH250" s="125"/>
      <c r="CI250" s="125"/>
      <c r="CJ250" s="125"/>
    </row>
    <row r="251" spans="1:88" s="100" customFormat="1" ht="15.75" x14ac:dyDescent="0.2">
      <c r="A251" s="226"/>
      <c r="B251" s="59"/>
      <c r="C251" s="59"/>
      <c r="D251" s="227" t="s">
        <v>323</v>
      </c>
      <c r="E251" s="228"/>
      <c r="F251" s="229">
        <f>SK_PRIPRAVA</f>
        <v>18000</v>
      </c>
      <c r="G251" s="230"/>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BD251" s="75"/>
      <c r="BE251" s="75"/>
      <c r="BF251" s="75"/>
      <c r="BG251" s="75"/>
      <c r="BH251" s="75"/>
      <c r="BI251" s="75"/>
      <c r="BJ251" s="75"/>
      <c r="BK251" s="75"/>
      <c r="BL251" s="75"/>
      <c r="BM251" s="75"/>
      <c r="BN251" s="75"/>
      <c r="BO251" s="75"/>
      <c r="BP251" s="75"/>
      <c r="BQ251" s="75"/>
      <c r="BR251" s="75"/>
      <c r="BS251" s="75"/>
      <c r="BT251" s="75"/>
      <c r="BU251" s="75"/>
      <c r="BV251" s="75"/>
      <c r="BW251" s="75"/>
      <c r="BX251" s="75"/>
      <c r="BY251" s="75"/>
      <c r="BZ251" s="75"/>
      <c r="CA251" s="75"/>
      <c r="CB251" s="75"/>
      <c r="CC251" s="75"/>
      <c r="CD251" s="75"/>
      <c r="CE251" s="75"/>
      <c r="CF251" s="75"/>
      <c r="CG251" s="75"/>
      <c r="CH251" s="75"/>
      <c r="CI251" s="75"/>
      <c r="CJ251" s="75"/>
    </row>
    <row r="252" spans="1:88" s="75" customFormat="1" ht="14.25" customHeight="1" x14ac:dyDescent="0.2">
      <c r="A252" s="226"/>
      <c r="B252" s="59"/>
      <c r="C252" s="59"/>
      <c r="D252" s="227" t="s">
        <v>324</v>
      </c>
      <c r="E252" s="231"/>
      <c r="F252" s="229">
        <f>SK_ZEMELJSKA</f>
        <v>0</v>
      </c>
      <c r="G252" s="57"/>
    </row>
    <row r="253" spans="1:88" s="76" customFormat="1" ht="15" customHeight="1" x14ac:dyDescent="0.2">
      <c r="A253" s="226"/>
      <c r="B253" s="59"/>
      <c r="C253" s="59"/>
      <c r="D253" s="227" t="s">
        <v>325</v>
      </c>
      <c r="E253" s="231"/>
      <c r="F253" s="229">
        <f>SK_VOZISCNE</f>
        <v>0</v>
      </c>
      <c r="G253" s="220"/>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BD253" s="75"/>
      <c r="BE253" s="75"/>
      <c r="BF253" s="75"/>
      <c r="BG253" s="75"/>
      <c r="BH253" s="75"/>
      <c r="BI253" s="75"/>
      <c r="BJ253" s="75"/>
      <c r="BK253" s="75"/>
      <c r="BL253" s="75"/>
      <c r="BM253" s="75"/>
      <c r="BN253" s="75"/>
      <c r="BO253" s="75"/>
      <c r="BP253" s="75"/>
      <c r="BQ253" s="75"/>
      <c r="BR253" s="75"/>
      <c r="BS253" s="75"/>
      <c r="BT253" s="75"/>
      <c r="BU253" s="75"/>
      <c r="BV253" s="75"/>
      <c r="BW253" s="75"/>
      <c r="BX253" s="75"/>
      <c r="BY253" s="75"/>
      <c r="BZ253" s="75"/>
      <c r="CA253" s="75"/>
      <c r="CB253" s="75"/>
      <c r="CC253" s="75"/>
      <c r="CD253" s="75"/>
      <c r="CE253" s="75"/>
      <c r="CF253" s="75"/>
      <c r="CG253" s="75"/>
      <c r="CH253" s="75"/>
      <c r="CI253" s="75"/>
      <c r="CJ253" s="75"/>
    </row>
    <row r="254" spans="1:88" s="75" customFormat="1" ht="17.25" customHeight="1" x14ac:dyDescent="0.2">
      <c r="A254" s="232"/>
      <c r="B254" s="59"/>
      <c r="C254" s="233"/>
      <c r="D254" s="227" t="s">
        <v>326</v>
      </c>
      <c r="E254" s="231"/>
      <c r="F254" s="229">
        <f>SK_ODVODNJAVANJE</f>
        <v>0</v>
      </c>
      <c r="G254" s="224"/>
      <c r="H254" s="150"/>
    </row>
    <row r="255" spans="1:88" s="75" customFormat="1" ht="13.5" customHeight="1" x14ac:dyDescent="0.2">
      <c r="A255" s="232"/>
      <c r="B255" s="59"/>
      <c r="C255" s="233"/>
      <c r="D255" s="227" t="s">
        <v>327</v>
      </c>
      <c r="E255" s="231"/>
      <c r="F255" s="229">
        <f>SK_GRADBENA</f>
        <v>0</v>
      </c>
      <c r="G255" s="230"/>
      <c r="H255" s="56"/>
      <c r="I255" s="150"/>
      <c r="J255" s="150"/>
      <c r="N255" s="150"/>
      <c r="O255" s="150"/>
      <c r="P255" s="150"/>
      <c r="Q255" s="150"/>
      <c r="R255" s="150"/>
      <c r="S255" s="150"/>
      <c r="T255" s="150"/>
      <c r="U255" s="150"/>
      <c r="V255" s="150"/>
    </row>
    <row r="256" spans="1:88" s="150" customFormat="1" ht="14.25" customHeight="1" x14ac:dyDescent="0.2">
      <c r="A256" s="232"/>
      <c r="B256" s="59"/>
      <c r="C256" s="233"/>
      <c r="D256" s="227" t="s">
        <v>328</v>
      </c>
      <c r="E256" s="231"/>
      <c r="F256" s="234">
        <v>0</v>
      </c>
      <c r="G256" s="57"/>
      <c r="H256" s="56"/>
      <c r="I256" s="56"/>
      <c r="J256" s="56"/>
      <c r="N256" s="56"/>
      <c r="O256" s="56"/>
      <c r="P256" s="56"/>
      <c r="Q256" s="56"/>
      <c r="R256" s="56"/>
      <c r="S256" s="56"/>
      <c r="T256" s="56"/>
      <c r="U256" s="56"/>
      <c r="V256" s="56"/>
    </row>
    <row r="257" spans="1:88" ht="15" customHeight="1" x14ac:dyDescent="0.2">
      <c r="D257" s="227" t="s">
        <v>329</v>
      </c>
      <c r="E257" s="231"/>
      <c r="F257" s="229">
        <f>SK_TUJE</f>
        <v>0</v>
      </c>
      <c r="G257" s="75"/>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c r="BN257" s="56"/>
      <c r="BO257" s="56"/>
      <c r="BP257" s="56"/>
      <c r="BQ257" s="56"/>
      <c r="BR257" s="56"/>
      <c r="BS257" s="56"/>
      <c r="BT257" s="56"/>
      <c r="BU257" s="56"/>
      <c r="BV257" s="56"/>
      <c r="BW257" s="56"/>
      <c r="BX257" s="56"/>
      <c r="BY257" s="56"/>
      <c r="BZ257" s="56"/>
      <c r="CA257" s="56"/>
      <c r="CB257" s="56"/>
      <c r="CC257" s="56"/>
      <c r="CD257" s="56"/>
      <c r="CE257" s="56"/>
      <c r="CF257" s="56"/>
      <c r="CG257" s="56"/>
      <c r="CH257" s="56"/>
      <c r="CI257" s="56"/>
      <c r="CJ257" s="56"/>
    </row>
    <row r="258" spans="1:88" ht="15" customHeight="1" thickBot="1" x14ac:dyDescent="0.25">
      <c r="D258" s="235" t="s">
        <v>330</v>
      </c>
      <c r="E258" s="236"/>
      <c r="F258" s="237">
        <f>SK_RAZNO</f>
        <v>1800</v>
      </c>
      <c r="G258" s="75"/>
      <c r="H258" s="150"/>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c r="BN258" s="56"/>
      <c r="BO258" s="56"/>
      <c r="BP258" s="56"/>
      <c r="BQ258" s="56"/>
      <c r="BR258" s="56"/>
      <c r="BS258" s="56"/>
      <c r="BT258" s="56"/>
      <c r="BU258" s="56"/>
      <c r="BV258" s="56"/>
      <c r="BW258" s="56"/>
      <c r="BX258" s="56"/>
      <c r="BY258" s="56"/>
      <c r="BZ258" s="56"/>
      <c r="CA258" s="56"/>
      <c r="CB258" s="56"/>
      <c r="CC258" s="56"/>
      <c r="CD258" s="56"/>
      <c r="CE258" s="56"/>
      <c r="CF258" s="56"/>
      <c r="CG258" s="56"/>
      <c r="CH258" s="56"/>
      <c r="CI258" s="56"/>
      <c r="CJ258" s="56"/>
    </row>
    <row r="259" spans="1:88" ht="18.75" customHeight="1" x14ac:dyDescent="0.2">
      <c r="D259" s="238" t="s">
        <v>331</v>
      </c>
      <c r="E259" s="239"/>
      <c r="F259" s="240">
        <f>ROUND(SUM(F251:F258),2)</f>
        <v>19800</v>
      </c>
      <c r="G259" s="150"/>
      <c r="H259" s="150"/>
      <c r="I259" s="150"/>
      <c r="J259" s="150"/>
      <c r="K259" s="56"/>
      <c r="L259" s="56"/>
      <c r="M259" s="56"/>
      <c r="N259" s="150"/>
      <c r="O259" s="150"/>
      <c r="P259" s="150"/>
      <c r="Q259" s="150"/>
      <c r="R259" s="150"/>
      <c r="S259" s="150"/>
      <c r="T259" s="150"/>
      <c r="U259" s="150"/>
      <c r="V259" s="150"/>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c r="BN259" s="56"/>
      <c r="BO259" s="56"/>
      <c r="BP259" s="56"/>
      <c r="BQ259" s="56"/>
      <c r="BR259" s="56"/>
      <c r="BS259" s="56"/>
      <c r="BT259" s="56"/>
      <c r="BU259" s="56"/>
      <c r="BV259" s="56"/>
      <c r="BW259" s="56"/>
      <c r="BX259" s="56"/>
      <c r="BY259" s="56"/>
      <c r="BZ259" s="56"/>
      <c r="CA259" s="56"/>
      <c r="CB259" s="56"/>
      <c r="CC259" s="56"/>
      <c r="CD259" s="56"/>
      <c r="CE259" s="56"/>
      <c r="CF259" s="56"/>
      <c r="CG259" s="56"/>
      <c r="CH259" s="56"/>
      <c r="CI259" s="56"/>
      <c r="CJ259" s="56"/>
    </row>
    <row r="260" spans="1:88" s="205" customFormat="1" ht="15.75" customHeight="1" x14ac:dyDescent="0.2">
      <c r="A260" s="232"/>
      <c r="B260" s="59"/>
      <c r="C260" s="233"/>
      <c r="D260" s="241" t="s">
        <v>332</v>
      </c>
      <c r="E260" s="242"/>
      <c r="F260" s="229">
        <f>ROUND((0.22*F259),2)</f>
        <v>4356</v>
      </c>
      <c r="G260" s="56"/>
      <c r="H260" s="56"/>
      <c r="I260" s="150"/>
      <c r="J260" s="150"/>
      <c r="K260" s="150"/>
      <c r="L260" s="150"/>
      <c r="M260" s="150"/>
      <c r="N260" s="150"/>
      <c r="O260" s="150"/>
      <c r="P260" s="150"/>
      <c r="Q260" s="150"/>
      <c r="R260" s="150"/>
      <c r="S260" s="150"/>
      <c r="T260" s="150"/>
      <c r="U260" s="150"/>
      <c r="V260" s="150"/>
      <c r="W260" s="150"/>
      <c r="X260" s="150"/>
      <c r="Y260" s="150"/>
      <c r="Z260" s="150"/>
      <c r="AA260" s="150"/>
      <c r="AB260" s="150"/>
      <c r="AC260" s="150"/>
      <c r="AD260" s="150"/>
      <c r="AE260" s="150"/>
      <c r="AF260" s="150"/>
      <c r="AG260" s="150"/>
      <c r="AH260" s="150"/>
      <c r="AI260" s="150"/>
      <c r="AJ260" s="150"/>
      <c r="AK260" s="150"/>
      <c r="AL260" s="150"/>
      <c r="AM260" s="150"/>
      <c r="AN260" s="150"/>
      <c r="AO260" s="150"/>
      <c r="AP260" s="150"/>
      <c r="AQ260" s="150"/>
      <c r="AR260" s="150"/>
      <c r="AS260" s="150"/>
      <c r="AT260" s="150"/>
      <c r="AU260" s="150"/>
      <c r="AV260" s="150"/>
      <c r="AW260" s="150"/>
      <c r="AX260" s="150"/>
      <c r="AY260" s="150"/>
      <c r="AZ260" s="150"/>
      <c r="BA260" s="150"/>
      <c r="BB260" s="150"/>
      <c r="BC260" s="150"/>
      <c r="BD260" s="150"/>
      <c r="BE260" s="150"/>
      <c r="BF260" s="150"/>
      <c r="BG260" s="150"/>
      <c r="BH260" s="150"/>
      <c r="BI260" s="150"/>
      <c r="BJ260" s="150"/>
      <c r="BK260" s="150"/>
      <c r="BL260" s="150"/>
      <c r="BM260" s="150"/>
      <c r="BN260" s="150"/>
      <c r="BO260" s="150"/>
      <c r="BP260" s="150"/>
      <c r="BQ260" s="150"/>
      <c r="BR260" s="150"/>
      <c r="BS260" s="150"/>
      <c r="BT260" s="150"/>
      <c r="BU260" s="150"/>
      <c r="BV260" s="150"/>
      <c r="BW260" s="150"/>
      <c r="BX260" s="150"/>
      <c r="BY260" s="150"/>
      <c r="BZ260" s="150"/>
      <c r="CA260" s="150"/>
      <c r="CB260" s="150"/>
      <c r="CC260" s="150"/>
      <c r="CD260" s="150"/>
      <c r="CE260" s="150"/>
      <c r="CF260" s="150"/>
      <c r="CG260" s="150"/>
      <c r="CH260" s="150"/>
      <c r="CI260" s="150"/>
      <c r="CJ260" s="150"/>
    </row>
    <row r="261" spans="1:88" s="205" customFormat="1" ht="19.5" customHeight="1" thickBot="1" x14ac:dyDescent="0.25">
      <c r="A261" s="232"/>
      <c r="B261" s="59"/>
      <c r="C261" s="233"/>
      <c r="D261" s="243" t="s">
        <v>5</v>
      </c>
      <c r="E261" s="244"/>
      <c r="F261" s="229">
        <f>SUM(F259:F260)</f>
        <v>24156</v>
      </c>
      <c r="G261" s="56"/>
      <c r="H261" s="75"/>
      <c r="I261" s="56"/>
      <c r="J261" s="56"/>
      <c r="K261" s="150"/>
      <c r="L261" s="150"/>
      <c r="M261" s="150"/>
      <c r="N261" s="56"/>
      <c r="O261" s="56"/>
      <c r="P261" s="56"/>
      <c r="Q261" s="56"/>
      <c r="R261" s="56"/>
      <c r="S261" s="56"/>
      <c r="T261" s="56"/>
      <c r="U261" s="56"/>
      <c r="V261" s="56"/>
      <c r="W261" s="150"/>
      <c r="X261" s="150"/>
      <c r="Y261" s="150"/>
      <c r="Z261" s="150"/>
      <c r="AA261" s="150"/>
      <c r="AB261" s="150"/>
      <c r="AC261" s="150"/>
      <c r="AD261" s="150"/>
      <c r="AE261" s="150"/>
      <c r="AF261" s="150"/>
      <c r="AG261" s="150"/>
      <c r="AH261" s="150"/>
      <c r="AI261" s="150"/>
      <c r="AJ261" s="150"/>
      <c r="AK261" s="150"/>
      <c r="AL261" s="150"/>
      <c r="AM261" s="150"/>
      <c r="AN261" s="150"/>
      <c r="AO261" s="150"/>
      <c r="AP261" s="150"/>
      <c r="AQ261" s="150"/>
      <c r="AR261" s="150"/>
      <c r="AS261" s="150"/>
      <c r="AT261" s="150"/>
      <c r="AU261" s="150"/>
      <c r="AV261" s="150"/>
      <c r="AW261" s="150"/>
      <c r="AX261" s="150"/>
      <c r="AY261" s="150"/>
      <c r="AZ261" s="150"/>
      <c r="BA261" s="150"/>
      <c r="BB261" s="150"/>
      <c r="BC261" s="150"/>
      <c r="BD261" s="150"/>
      <c r="BE261" s="150"/>
      <c r="BF261" s="150"/>
      <c r="BG261" s="150"/>
      <c r="BH261" s="150"/>
      <c r="BI261" s="150"/>
      <c r="BJ261" s="150"/>
      <c r="BK261" s="150"/>
      <c r="BL261" s="150"/>
      <c r="BM261" s="150"/>
      <c r="BN261" s="150"/>
      <c r="BO261" s="150"/>
      <c r="BP261" s="150"/>
      <c r="BQ261" s="150"/>
      <c r="BR261" s="150"/>
      <c r="BS261" s="150"/>
      <c r="BT261" s="150"/>
      <c r="BU261" s="150"/>
      <c r="BV261" s="150"/>
      <c r="BW261" s="150"/>
      <c r="BX261" s="150"/>
      <c r="BY261" s="150"/>
      <c r="BZ261" s="150"/>
      <c r="CA261" s="150"/>
      <c r="CB261" s="150"/>
      <c r="CC261" s="150"/>
      <c r="CD261" s="150"/>
      <c r="CE261" s="150"/>
      <c r="CF261" s="150"/>
      <c r="CG261" s="150"/>
      <c r="CH261" s="150"/>
      <c r="CI261" s="150"/>
      <c r="CJ261" s="150"/>
    </row>
    <row r="262" spans="1:88" x14ac:dyDescent="0.2">
      <c r="F262" s="247"/>
      <c r="G262" s="56"/>
      <c r="H262" s="75"/>
      <c r="I262" s="75"/>
      <c r="J262" s="75"/>
      <c r="K262" s="56"/>
      <c r="L262" s="56"/>
      <c r="M262" s="56"/>
      <c r="N262" s="75"/>
      <c r="O262" s="75"/>
      <c r="P262" s="75"/>
      <c r="Q262" s="75"/>
      <c r="R262" s="75"/>
      <c r="S262" s="75"/>
      <c r="T262" s="75"/>
      <c r="U262" s="75"/>
      <c r="V262" s="75"/>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c r="AT262" s="56"/>
      <c r="AU262" s="56"/>
      <c r="AV262" s="56"/>
      <c r="AW262" s="56"/>
      <c r="AX262" s="56"/>
      <c r="AY262" s="56"/>
      <c r="AZ262" s="56"/>
      <c r="BA262" s="56"/>
      <c r="BB262" s="56"/>
      <c r="BC262" s="56"/>
      <c r="BD262" s="56"/>
      <c r="BE262" s="56"/>
      <c r="BF262" s="56"/>
      <c r="BG262" s="56"/>
      <c r="BH262" s="56"/>
      <c r="BI262" s="56"/>
      <c r="BJ262" s="56"/>
      <c r="BK262" s="56"/>
      <c r="BL262" s="56"/>
      <c r="BM262" s="56"/>
      <c r="BN262" s="56"/>
      <c r="BO262" s="56"/>
      <c r="BP262" s="56"/>
      <c r="BQ262" s="56"/>
      <c r="BR262" s="56"/>
      <c r="BS262" s="56"/>
      <c r="BT262" s="56"/>
      <c r="BU262" s="56"/>
      <c r="BV262" s="56"/>
      <c r="BW262" s="56"/>
      <c r="BX262" s="56"/>
      <c r="BY262" s="56"/>
      <c r="BZ262" s="56"/>
      <c r="CA262" s="56"/>
      <c r="CB262" s="56"/>
      <c r="CC262" s="56"/>
      <c r="CD262" s="56"/>
      <c r="CE262" s="56"/>
      <c r="CF262" s="56"/>
      <c r="CG262" s="56"/>
      <c r="CH262" s="56"/>
      <c r="CI262" s="56"/>
      <c r="CJ262" s="56"/>
    </row>
    <row r="263" spans="1:88" s="76" customFormat="1" ht="44.25" customHeight="1" x14ac:dyDescent="0.2">
      <c r="A263" s="232"/>
      <c r="B263" s="59"/>
      <c r="C263" s="233"/>
      <c r="D263" s="245"/>
      <c r="E263" s="246"/>
      <c r="F263" s="248"/>
      <c r="G263" s="150"/>
      <c r="H263" s="220"/>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row>
    <row r="264" spans="1:88" s="76" customFormat="1" ht="14.25" customHeight="1" x14ac:dyDescent="0.2">
      <c r="A264" s="232"/>
      <c r="B264" s="59"/>
      <c r="C264" s="233"/>
      <c r="D264" s="245"/>
      <c r="E264" s="246"/>
      <c r="F264" s="248"/>
      <c r="G264" s="56"/>
      <c r="H264" s="224"/>
      <c r="I264" s="220"/>
      <c r="J264" s="220"/>
      <c r="K264" s="75"/>
      <c r="L264" s="75"/>
      <c r="M264" s="75"/>
      <c r="N264" s="220"/>
      <c r="O264" s="220"/>
      <c r="P264" s="220"/>
      <c r="Q264" s="220"/>
      <c r="R264" s="220"/>
      <c r="S264" s="220"/>
      <c r="T264" s="220"/>
      <c r="U264" s="220"/>
      <c r="V264" s="220"/>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row>
    <row r="265" spans="1:88" s="249" customFormat="1" x14ac:dyDescent="0.2">
      <c r="A265" s="232"/>
      <c r="B265" s="59"/>
      <c r="C265" s="233"/>
      <c r="D265" s="245"/>
      <c r="E265" s="246"/>
      <c r="F265" s="248"/>
      <c r="G265" s="56"/>
      <c r="H265" s="230"/>
      <c r="I265" s="224"/>
      <c r="J265" s="224"/>
      <c r="K265" s="220"/>
      <c r="L265" s="220"/>
      <c r="M265" s="220"/>
      <c r="N265" s="224"/>
      <c r="O265" s="224"/>
      <c r="P265" s="224"/>
      <c r="Q265" s="224"/>
      <c r="R265" s="224"/>
      <c r="S265" s="224"/>
      <c r="T265" s="224"/>
      <c r="U265" s="224"/>
      <c r="V265" s="224"/>
      <c r="W265" s="220"/>
      <c r="X265" s="220"/>
      <c r="Y265" s="220"/>
      <c r="Z265" s="220"/>
      <c r="AA265" s="220"/>
      <c r="AB265" s="220"/>
      <c r="AC265" s="220"/>
      <c r="AD265" s="220"/>
      <c r="AE265" s="220"/>
      <c r="AF265" s="220"/>
      <c r="AG265" s="220"/>
      <c r="AH265" s="220"/>
      <c r="AI265" s="220"/>
      <c r="AJ265" s="220"/>
      <c r="AK265" s="220"/>
      <c r="AL265" s="220"/>
      <c r="AM265" s="220"/>
      <c r="AN265" s="220"/>
      <c r="AO265" s="220"/>
      <c r="AP265" s="220"/>
      <c r="AQ265" s="220"/>
      <c r="AR265" s="220"/>
      <c r="AS265" s="220"/>
      <c r="AT265" s="220"/>
      <c r="AU265" s="220"/>
      <c r="AV265" s="220"/>
      <c r="AW265" s="220"/>
      <c r="AX265" s="220"/>
      <c r="AY265" s="220"/>
      <c r="AZ265" s="220"/>
      <c r="BA265" s="220"/>
      <c r="BB265" s="220"/>
      <c r="BC265" s="220"/>
      <c r="BD265" s="220"/>
      <c r="BE265" s="220"/>
      <c r="BF265" s="220"/>
      <c r="BG265" s="220"/>
      <c r="BH265" s="220"/>
      <c r="BI265" s="220"/>
      <c r="BJ265" s="220"/>
      <c r="BK265" s="220"/>
      <c r="BL265" s="220"/>
      <c r="BM265" s="220"/>
      <c r="BN265" s="220"/>
      <c r="BO265" s="220"/>
      <c r="BP265" s="220"/>
      <c r="BQ265" s="220"/>
      <c r="BR265" s="220"/>
      <c r="BS265" s="220"/>
      <c r="BT265" s="220"/>
      <c r="BU265" s="220"/>
      <c r="BV265" s="220"/>
      <c r="BW265" s="220"/>
      <c r="BX265" s="220"/>
      <c r="BY265" s="220"/>
      <c r="BZ265" s="220"/>
      <c r="CA265" s="220"/>
      <c r="CB265" s="220"/>
      <c r="CC265" s="220"/>
      <c r="CD265" s="220"/>
      <c r="CE265" s="220"/>
      <c r="CF265" s="220"/>
      <c r="CG265" s="220"/>
      <c r="CH265" s="220"/>
      <c r="CI265" s="220"/>
      <c r="CJ265" s="220"/>
    </row>
    <row r="266" spans="1:88" s="250" customFormat="1" ht="14.25" customHeight="1" x14ac:dyDescent="0.2">
      <c r="A266" s="232"/>
      <c r="B266" s="59"/>
      <c r="C266" s="233"/>
      <c r="D266" s="245"/>
      <c r="E266" s="246"/>
      <c r="F266" s="248"/>
      <c r="G266" s="56"/>
      <c r="H266" s="57"/>
      <c r="I266" s="230"/>
      <c r="J266" s="230"/>
      <c r="K266" s="224"/>
      <c r="L266" s="224"/>
      <c r="M266" s="224"/>
      <c r="N266" s="230"/>
      <c r="O266" s="230"/>
      <c r="P266" s="230"/>
      <c r="Q266" s="230"/>
      <c r="R266" s="230"/>
      <c r="S266" s="230"/>
      <c r="T266" s="230"/>
      <c r="U266" s="230"/>
      <c r="V266" s="230"/>
      <c r="W266" s="224"/>
      <c r="X266" s="224"/>
      <c r="Y266" s="224"/>
      <c r="Z266" s="224"/>
      <c r="AA266" s="224"/>
      <c r="AB266" s="224"/>
      <c r="AC266" s="224"/>
      <c r="AD266" s="224"/>
      <c r="AE266" s="224"/>
      <c r="AF266" s="224"/>
      <c r="AG266" s="224"/>
      <c r="AH266" s="224"/>
      <c r="AI266" s="224"/>
      <c r="AJ266" s="224"/>
      <c r="AK266" s="224"/>
      <c r="AL266" s="224"/>
      <c r="AM266" s="224"/>
      <c r="AN266" s="224"/>
      <c r="AO266" s="224"/>
      <c r="AP266" s="224"/>
      <c r="AQ266" s="224"/>
      <c r="AR266" s="224"/>
      <c r="AS266" s="224"/>
      <c r="AT266" s="224"/>
      <c r="AU266" s="224"/>
      <c r="AV266" s="224"/>
      <c r="AW266" s="224"/>
      <c r="AX266" s="224"/>
      <c r="AY266" s="224"/>
      <c r="AZ266" s="224"/>
      <c r="BA266" s="224"/>
      <c r="BB266" s="224"/>
      <c r="BC266" s="224"/>
      <c r="BD266" s="224"/>
      <c r="BE266" s="224"/>
      <c r="BF266" s="224"/>
      <c r="BG266" s="224"/>
      <c r="BH266" s="224"/>
      <c r="BI266" s="224"/>
      <c r="BJ266" s="224"/>
      <c r="BK266" s="224"/>
      <c r="BL266" s="224"/>
      <c r="BM266" s="224"/>
      <c r="BN266" s="224"/>
      <c r="BO266" s="224"/>
      <c r="BP266" s="224"/>
      <c r="BQ266" s="224"/>
      <c r="BR266" s="224"/>
      <c r="BS266" s="224"/>
      <c r="BT266" s="224"/>
      <c r="BU266" s="224"/>
      <c r="BV266" s="224"/>
      <c r="BW266" s="224"/>
      <c r="BX266" s="224"/>
      <c r="BY266" s="224"/>
      <c r="BZ266" s="224"/>
      <c r="CA266" s="224"/>
      <c r="CB266" s="224"/>
      <c r="CC266" s="224"/>
      <c r="CD266" s="224"/>
      <c r="CE266" s="224"/>
      <c r="CF266" s="224"/>
      <c r="CG266" s="224"/>
      <c r="CH266" s="224"/>
      <c r="CI266" s="224"/>
      <c r="CJ266" s="224"/>
    </row>
    <row r="267" spans="1:88" s="251" customFormat="1" ht="43.5" customHeight="1" x14ac:dyDescent="0.2">
      <c r="A267" s="232"/>
      <c r="B267" s="59"/>
      <c r="C267" s="233"/>
      <c r="D267" s="245"/>
      <c r="E267" s="246"/>
      <c r="F267" s="248"/>
      <c r="G267" s="150"/>
      <c r="H267" s="220"/>
      <c r="I267" s="57"/>
      <c r="J267" s="57"/>
      <c r="K267" s="230"/>
      <c r="L267" s="230"/>
      <c r="M267" s="230"/>
      <c r="N267" s="57"/>
      <c r="O267" s="57"/>
      <c r="P267" s="57"/>
      <c r="Q267" s="57"/>
      <c r="R267" s="57"/>
      <c r="S267" s="57"/>
      <c r="T267" s="57"/>
      <c r="U267" s="57"/>
      <c r="V267" s="57"/>
      <c r="W267" s="230"/>
      <c r="X267" s="230"/>
      <c r="Y267" s="230"/>
      <c r="Z267" s="230"/>
      <c r="AA267" s="230"/>
      <c r="AB267" s="230"/>
      <c r="AC267" s="230"/>
      <c r="AD267" s="230"/>
      <c r="AE267" s="230"/>
      <c r="AF267" s="230"/>
      <c r="AG267" s="230"/>
      <c r="AH267" s="230"/>
      <c r="AI267" s="230"/>
      <c r="AJ267" s="230"/>
      <c r="AK267" s="230"/>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F267" s="230"/>
      <c r="BG267" s="230"/>
      <c r="BH267" s="230"/>
      <c r="BI267" s="230"/>
      <c r="BJ267" s="230"/>
      <c r="BK267" s="230"/>
      <c r="BL267" s="230"/>
      <c r="BM267" s="230"/>
      <c r="BN267" s="230"/>
      <c r="BO267" s="230"/>
      <c r="BP267" s="230"/>
      <c r="BQ267" s="230"/>
      <c r="BR267" s="230"/>
      <c r="BS267" s="230"/>
      <c r="BT267" s="230"/>
      <c r="BU267" s="230"/>
      <c r="BV267" s="230"/>
      <c r="BW267" s="230"/>
      <c r="BX267" s="230"/>
      <c r="BY267" s="230"/>
      <c r="BZ267" s="230"/>
      <c r="CA267" s="230"/>
      <c r="CB267" s="230"/>
      <c r="CC267" s="230"/>
      <c r="CD267" s="230"/>
      <c r="CE267" s="230"/>
      <c r="CF267" s="230"/>
      <c r="CG267" s="230"/>
      <c r="CH267" s="230"/>
      <c r="CI267" s="230"/>
      <c r="CJ267" s="230"/>
    </row>
    <row r="268" spans="1:88" s="252" customFormat="1" x14ac:dyDescent="0.2">
      <c r="A268" s="232"/>
      <c r="B268" s="59"/>
      <c r="C268" s="233"/>
      <c r="D268" s="245"/>
      <c r="E268" s="246"/>
      <c r="F268" s="248"/>
      <c r="G268" s="56"/>
      <c r="H268" s="224"/>
      <c r="I268" s="220"/>
      <c r="J268" s="220"/>
      <c r="K268" s="57"/>
      <c r="L268" s="57"/>
      <c r="M268" s="57"/>
      <c r="N268" s="220"/>
      <c r="O268" s="220"/>
      <c r="P268" s="220"/>
      <c r="Q268" s="220"/>
      <c r="R268" s="220"/>
      <c r="S268" s="220"/>
      <c r="T268" s="220"/>
      <c r="U268" s="220"/>
      <c r="V268" s="220"/>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57"/>
      <c r="BU268" s="57"/>
      <c r="BV268" s="57"/>
      <c r="BW268" s="57"/>
      <c r="BX268" s="57"/>
      <c r="BY268" s="57"/>
      <c r="BZ268" s="57"/>
      <c r="CA268" s="57"/>
      <c r="CB268" s="57"/>
      <c r="CC268" s="57"/>
      <c r="CD268" s="57"/>
      <c r="CE268" s="57"/>
      <c r="CF268" s="57"/>
      <c r="CG268" s="57"/>
      <c r="CH268" s="57"/>
      <c r="CI268" s="57"/>
      <c r="CJ268" s="57"/>
    </row>
    <row r="269" spans="1:88" s="249" customFormat="1" x14ac:dyDescent="0.2">
      <c r="A269" s="232"/>
      <c r="B269" s="59"/>
      <c r="C269" s="233"/>
      <c r="D269" s="245"/>
      <c r="E269" s="246"/>
      <c r="F269" s="248"/>
      <c r="G269" s="56"/>
      <c r="H269" s="230"/>
      <c r="I269" s="224"/>
      <c r="J269" s="224"/>
      <c r="K269" s="220"/>
      <c r="L269" s="220"/>
      <c r="M269" s="220"/>
      <c r="N269" s="224"/>
      <c r="O269" s="224"/>
      <c r="P269" s="224"/>
      <c r="Q269" s="224"/>
      <c r="R269" s="224"/>
      <c r="S269" s="224"/>
      <c r="T269" s="224"/>
      <c r="U269" s="224"/>
      <c r="V269" s="224"/>
      <c r="W269" s="220"/>
      <c r="X269" s="220"/>
      <c r="Y269" s="220"/>
      <c r="Z269" s="220"/>
      <c r="AA269" s="220"/>
      <c r="AB269" s="220"/>
      <c r="AC269" s="220"/>
      <c r="AD269" s="220"/>
      <c r="AE269" s="220"/>
      <c r="AF269" s="220"/>
      <c r="AG269" s="220"/>
      <c r="AH269" s="220"/>
      <c r="AI269" s="220"/>
      <c r="AJ269" s="220"/>
      <c r="AK269" s="220"/>
      <c r="AL269" s="220"/>
      <c r="AM269" s="220"/>
      <c r="AN269" s="220"/>
      <c r="AO269" s="220"/>
      <c r="AP269" s="220"/>
      <c r="AQ269" s="220"/>
      <c r="AR269" s="220"/>
      <c r="AS269" s="220"/>
      <c r="AT269" s="220"/>
      <c r="AU269" s="220"/>
      <c r="AV269" s="220"/>
      <c r="AW269" s="220"/>
      <c r="AX269" s="220"/>
      <c r="AY269" s="220"/>
      <c r="AZ269" s="220"/>
      <c r="BA269" s="220"/>
      <c r="BB269" s="220"/>
      <c r="BC269" s="220"/>
      <c r="BD269" s="220"/>
      <c r="BE269" s="220"/>
      <c r="BF269" s="220"/>
      <c r="BG269" s="220"/>
      <c r="BH269" s="220"/>
      <c r="BI269" s="220"/>
      <c r="BJ269" s="220"/>
      <c r="BK269" s="220"/>
      <c r="BL269" s="220"/>
      <c r="BM269" s="220"/>
      <c r="BN269" s="220"/>
      <c r="BO269" s="220"/>
      <c r="BP269" s="220"/>
      <c r="BQ269" s="220"/>
      <c r="BR269" s="220"/>
      <c r="BS269" s="220"/>
      <c r="BT269" s="220"/>
      <c r="BU269" s="220"/>
      <c r="BV269" s="220"/>
      <c r="BW269" s="220"/>
      <c r="BX269" s="220"/>
      <c r="BY269" s="220"/>
      <c r="BZ269" s="220"/>
      <c r="CA269" s="220"/>
      <c r="CB269" s="220"/>
      <c r="CC269" s="220"/>
      <c r="CD269" s="220"/>
      <c r="CE269" s="220"/>
      <c r="CF269" s="220"/>
      <c r="CG269" s="220"/>
      <c r="CH269" s="220"/>
      <c r="CI269" s="220"/>
      <c r="CJ269" s="220"/>
    </row>
    <row r="270" spans="1:88" s="250" customFormat="1" ht="14.25" customHeight="1" x14ac:dyDescent="0.2">
      <c r="A270" s="232"/>
      <c r="B270" s="59"/>
      <c r="C270" s="233"/>
      <c r="D270" s="245"/>
      <c r="E270" s="246"/>
      <c r="F270" s="248"/>
      <c r="G270" s="56"/>
      <c r="H270" s="57"/>
      <c r="I270" s="230"/>
      <c r="J270" s="230"/>
      <c r="K270" s="224"/>
      <c r="L270" s="224"/>
      <c r="M270" s="224"/>
      <c r="N270" s="230"/>
      <c r="O270" s="230"/>
      <c r="P270" s="230"/>
      <c r="Q270" s="230"/>
      <c r="R270" s="230"/>
      <c r="S270" s="230"/>
      <c r="T270" s="230"/>
      <c r="U270" s="230"/>
      <c r="V270" s="230"/>
      <c r="W270" s="224"/>
      <c r="X270" s="224"/>
      <c r="Y270" s="224"/>
      <c r="Z270" s="224"/>
      <c r="AA270" s="224"/>
      <c r="AB270" s="224"/>
      <c r="AC270" s="224"/>
      <c r="AD270" s="224"/>
      <c r="AE270" s="224"/>
      <c r="AF270" s="224"/>
      <c r="AG270" s="224"/>
      <c r="AH270" s="224"/>
      <c r="AI270" s="224"/>
      <c r="AJ270" s="224"/>
      <c r="AK270" s="224"/>
      <c r="AL270" s="224"/>
      <c r="AM270" s="224"/>
      <c r="AN270" s="224"/>
      <c r="AO270" s="224"/>
      <c r="AP270" s="224"/>
      <c r="AQ270" s="224"/>
      <c r="AR270" s="224"/>
      <c r="AS270" s="224"/>
      <c r="AT270" s="224"/>
      <c r="AU270" s="224"/>
      <c r="AV270" s="224"/>
      <c r="AW270" s="224"/>
      <c r="AX270" s="224"/>
      <c r="AY270" s="224"/>
      <c r="AZ270" s="224"/>
      <c r="BA270" s="224"/>
      <c r="BB270" s="224"/>
      <c r="BC270" s="224"/>
      <c r="BD270" s="224"/>
      <c r="BE270" s="224"/>
      <c r="BF270" s="224"/>
      <c r="BG270" s="224"/>
      <c r="BH270" s="224"/>
      <c r="BI270" s="224"/>
      <c r="BJ270" s="224"/>
      <c r="BK270" s="224"/>
      <c r="BL270" s="224"/>
      <c r="BM270" s="224"/>
      <c r="BN270" s="224"/>
      <c r="BO270" s="224"/>
      <c r="BP270" s="224"/>
      <c r="BQ270" s="224"/>
      <c r="BR270" s="224"/>
      <c r="BS270" s="224"/>
      <c r="BT270" s="224"/>
      <c r="BU270" s="224"/>
      <c r="BV270" s="224"/>
      <c r="BW270" s="224"/>
      <c r="BX270" s="224"/>
      <c r="BY270" s="224"/>
      <c r="BZ270" s="224"/>
      <c r="CA270" s="224"/>
      <c r="CB270" s="224"/>
      <c r="CC270" s="224"/>
      <c r="CD270" s="224"/>
      <c r="CE270" s="224"/>
      <c r="CF270" s="224"/>
      <c r="CG270" s="224"/>
      <c r="CH270" s="224"/>
      <c r="CI270" s="224"/>
      <c r="CJ270" s="224"/>
    </row>
    <row r="271" spans="1:88" s="251" customFormat="1" ht="16.5" customHeight="1" x14ac:dyDescent="0.2">
      <c r="A271" s="232"/>
      <c r="B271" s="59"/>
      <c r="C271" s="233"/>
      <c r="D271" s="245"/>
      <c r="E271" s="246"/>
      <c r="F271" s="248"/>
      <c r="G271" s="150"/>
      <c r="H271" s="75"/>
      <c r="I271" s="57"/>
      <c r="J271" s="57"/>
      <c r="K271" s="230"/>
      <c r="L271" s="230"/>
      <c r="M271" s="230"/>
      <c r="N271" s="57"/>
      <c r="O271" s="57"/>
      <c r="P271" s="57"/>
      <c r="Q271" s="57"/>
      <c r="R271" s="57"/>
      <c r="S271" s="57"/>
      <c r="T271" s="57"/>
      <c r="U271" s="57"/>
      <c r="V271" s="57"/>
      <c r="W271" s="230"/>
      <c r="X271" s="230"/>
      <c r="Y271" s="230"/>
      <c r="Z271" s="230"/>
      <c r="AA271" s="230"/>
      <c r="AB271" s="230"/>
      <c r="AC271" s="230"/>
      <c r="AD271" s="230"/>
      <c r="AE271" s="230"/>
      <c r="AF271" s="230"/>
      <c r="AG271" s="230"/>
      <c r="AH271" s="230"/>
      <c r="AI271" s="230"/>
      <c r="AJ271" s="230"/>
      <c r="AK271" s="230"/>
      <c r="AL271" s="230"/>
      <c r="AM271" s="230"/>
      <c r="AN271" s="230"/>
      <c r="AO271" s="230"/>
      <c r="AP271" s="230"/>
      <c r="AQ271" s="230"/>
      <c r="AR271" s="230"/>
      <c r="AS271" s="230"/>
      <c r="AT271" s="230"/>
      <c r="AU271" s="230"/>
      <c r="AV271" s="230"/>
      <c r="AW271" s="230"/>
      <c r="AX271" s="230"/>
      <c r="AY271" s="230"/>
      <c r="AZ271" s="230"/>
      <c r="BA271" s="230"/>
      <c r="BB271" s="230"/>
      <c r="BC271" s="230"/>
      <c r="BD271" s="230"/>
      <c r="BE271" s="230"/>
      <c r="BF271" s="230"/>
      <c r="BG271" s="230"/>
      <c r="BH271" s="230"/>
      <c r="BI271" s="230"/>
      <c r="BJ271" s="230"/>
      <c r="BK271" s="230"/>
      <c r="BL271" s="230"/>
      <c r="BM271" s="230"/>
      <c r="BN271" s="230"/>
      <c r="BO271" s="230"/>
      <c r="BP271" s="230"/>
      <c r="BQ271" s="230"/>
      <c r="BR271" s="230"/>
      <c r="BS271" s="230"/>
      <c r="BT271" s="230"/>
      <c r="BU271" s="230"/>
      <c r="BV271" s="230"/>
      <c r="BW271" s="230"/>
      <c r="BX271" s="230"/>
      <c r="BY271" s="230"/>
      <c r="BZ271" s="230"/>
      <c r="CA271" s="230"/>
      <c r="CB271" s="230"/>
      <c r="CC271" s="230"/>
      <c r="CD271" s="230"/>
      <c r="CE271" s="230"/>
      <c r="CF271" s="230"/>
      <c r="CG271" s="230"/>
      <c r="CH271" s="230"/>
      <c r="CI271" s="230"/>
      <c r="CJ271" s="230"/>
    </row>
    <row r="272" spans="1:88" s="252" customFormat="1" x14ac:dyDescent="0.2">
      <c r="A272" s="232"/>
      <c r="B272" s="59"/>
      <c r="C272" s="233"/>
      <c r="D272" s="245"/>
      <c r="E272" s="246"/>
      <c r="F272" s="248"/>
      <c r="G272" s="56"/>
      <c r="H272" s="75"/>
      <c r="I272" s="75"/>
      <c r="J272" s="75"/>
      <c r="K272" s="57"/>
      <c r="L272" s="57"/>
      <c r="M272" s="57"/>
      <c r="N272" s="75"/>
      <c r="O272" s="75"/>
      <c r="P272" s="75"/>
      <c r="Q272" s="75"/>
      <c r="R272" s="75"/>
      <c r="S272" s="75"/>
      <c r="T272" s="75"/>
      <c r="U272" s="75"/>
      <c r="V272" s="75"/>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57"/>
      <c r="BV272" s="57"/>
      <c r="BW272" s="57"/>
      <c r="BX272" s="57"/>
      <c r="BY272" s="57"/>
      <c r="BZ272" s="57"/>
      <c r="CA272" s="57"/>
      <c r="CB272" s="57"/>
      <c r="CC272" s="57"/>
      <c r="CD272" s="57"/>
      <c r="CE272" s="57"/>
      <c r="CF272" s="57"/>
      <c r="CG272" s="57"/>
      <c r="CH272" s="57"/>
      <c r="CI272" s="57"/>
      <c r="CJ272" s="57"/>
    </row>
    <row r="273" spans="1:88" s="76" customFormat="1" ht="41.25" customHeight="1" x14ac:dyDescent="0.2">
      <c r="A273" s="232"/>
      <c r="B273" s="59"/>
      <c r="C273" s="233"/>
      <c r="D273" s="245"/>
      <c r="E273" s="246"/>
      <c r="F273" s="248"/>
      <c r="G273" s="56"/>
      <c r="H273" s="150"/>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row>
    <row r="274" spans="1:88" s="76" customFormat="1" ht="14.25" customHeight="1" x14ac:dyDescent="0.2">
      <c r="A274" s="232"/>
      <c r="B274" s="59"/>
      <c r="C274" s="233"/>
      <c r="D274" s="245"/>
      <c r="E274" s="246"/>
      <c r="F274" s="248"/>
      <c r="G274" s="56"/>
      <c r="H274" s="56"/>
      <c r="I274" s="150"/>
      <c r="J274" s="150"/>
      <c r="K274" s="75"/>
      <c r="L274" s="75"/>
      <c r="M274" s="75"/>
      <c r="N274" s="150"/>
      <c r="O274" s="150"/>
      <c r="P274" s="150"/>
      <c r="Q274" s="150"/>
      <c r="R274" s="150"/>
      <c r="S274" s="150"/>
      <c r="T274" s="150"/>
      <c r="U274" s="150"/>
      <c r="V274" s="150"/>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row>
    <row r="275" spans="1:88" s="205" customFormat="1" ht="13.5" customHeight="1" x14ac:dyDescent="0.2">
      <c r="A275" s="232"/>
      <c r="B275" s="59"/>
      <c r="C275" s="233"/>
      <c r="D275" s="245"/>
      <c r="E275" s="246"/>
      <c r="F275" s="248"/>
      <c r="G275" s="150"/>
      <c r="H275" s="56"/>
      <c r="I275" s="56"/>
      <c r="J275" s="56"/>
      <c r="K275" s="150"/>
      <c r="L275" s="150"/>
      <c r="M275" s="150"/>
      <c r="N275" s="56"/>
      <c r="O275" s="56"/>
      <c r="P275" s="56"/>
      <c r="Q275" s="56"/>
      <c r="R275" s="56"/>
      <c r="S275" s="56"/>
      <c r="T275" s="56"/>
      <c r="U275" s="56"/>
      <c r="V275" s="56"/>
      <c r="W275" s="150"/>
      <c r="X275" s="150"/>
      <c r="Y275" s="150"/>
      <c r="Z275" s="150"/>
      <c r="AA275" s="150"/>
      <c r="AB275" s="150"/>
      <c r="AC275" s="150"/>
      <c r="AD275" s="150"/>
      <c r="AE275" s="150"/>
      <c r="AF275" s="150"/>
      <c r="AG275" s="150"/>
      <c r="AH275" s="150"/>
      <c r="AI275" s="150"/>
      <c r="AJ275" s="150"/>
      <c r="AK275" s="150"/>
      <c r="AL275" s="150"/>
      <c r="AM275" s="150"/>
      <c r="AN275" s="150"/>
      <c r="AO275" s="150"/>
      <c r="AP275" s="150"/>
      <c r="AQ275" s="150"/>
      <c r="AR275" s="150"/>
      <c r="AS275" s="150"/>
      <c r="AT275" s="150"/>
      <c r="AU275" s="150"/>
      <c r="AV275" s="150"/>
      <c r="AW275" s="150"/>
      <c r="AX275" s="150"/>
      <c r="AY275" s="150"/>
      <c r="AZ275" s="150"/>
      <c r="BA275" s="150"/>
      <c r="BB275" s="150"/>
      <c r="BC275" s="150"/>
      <c r="BD275" s="150"/>
      <c r="BE275" s="150"/>
      <c r="BF275" s="150"/>
      <c r="BG275" s="150"/>
      <c r="BH275" s="150"/>
      <c r="BI275" s="150"/>
      <c r="BJ275" s="150"/>
      <c r="BK275" s="150"/>
      <c r="BL275" s="150"/>
      <c r="BM275" s="150"/>
      <c r="BN275" s="150"/>
      <c r="BO275" s="150"/>
      <c r="BP275" s="150"/>
      <c r="BQ275" s="150"/>
      <c r="BR275" s="150"/>
      <c r="BS275" s="150"/>
      <c r="BT275" s="150"/>
      <c r="BU275" s="150"/>
      <c r="BV275" s="150"/>
      <c r="BW275" s="150"/>
      <c r="BX275" s="150"/>
      <c r="BY275" s="150"/>
      <c r="BZ275" s="150"/>
      <c r="CA275" s="150"/>
      <c r="CB275" s="150"/>
      <c r="CC275" s="150"/>
      <c r="CD275" s="150"/>
      <c r="CE275" s="150"/>
      <c r="CF275" s="150"/>
      <c r="CG275" s="150"/>
      <c r="CH275" s="150"/>
      <c r="CI275" s="150"/>
      <c r="CJ275" s="150"/>
    </row>
    <row r="276" spans="1:88" ht="14.25" customHeight="1" x14ac:dyDescent="0.2">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c r="AT276" s="56"/>
      <c r="AU276" s="56"/>
      <c r="AV276" s="56"/>
      <c r="AW276" s="56"/>
      <c r="AX276" s="56"/>
      <c r="AY276" s="56"/>
      <c r="AZ276" s="56"/>
      <c r="BA276" s="56"/>
      <c r="BB276" s="56"/>
      <c r="BC276" s="56"/>
      <c r="BD276" s="56"/>
      <c r="BE276" s="56"/>
      <c r="BF276" s="56"/>
      <c r="BG276" s="56"/>
      <c r="BH276" s="56"/>
      <c r="BI276" s="56"/>
      <c r="BJ276" s="56"/>
      <c r="BK276" s="56"/>
      <c r="BL276" s="56"/>
      <c r="BM276" s="56"/>
      <c r="BN276" s="56"/>
      <c r="BO276" s="56"/>
      <c r="BP276" s="56"/>
      <c r="BQ276" s="56"/>
      <c r="BR276" s="56"/>
      <c r="BS276" s="56"/>
      <c r="BT276" s="56"/>
      <c r="BU276" s="56"/>
      <c r="BV276" s="56"/>
      <c r="BW276" s="56"/>
      <c r="BX276" s="56"/>
      <c r="BY276" s="56"/>
      <c r="BZ276" s="56"/>
      <c r="CA276" s="56"/>
      <c r="CB276" s="56"/>
      <c r="CC276" s="56"/>
      <c r="CD276" s="56"/>
      <c r="CE276" s="56"/>
      <c r="CF276" s="56"/>
      <c r="CG276" s="56"/>
      <c r="CH276" s="56"/>
      <c r="CI276" s="56"/>
      <c r="CJ276" s="56"/>
    </row>
    <row r="277" spans="1:88" ht="42.75" customHeight="1" x14ac:dyDescent="0.2">
      <c r="G277" s="75"/>
      <c r="H277" s="150"/>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6"/>
      <c r="BY277" s="56"/>
      <c r="BZ277" s="56"/>
      <c r="CA277" s="56"/>
      <c r="CB277" s="56"/>
      <c r="CC277" s="56"/>
      <c r="CD277" s="56"/>
      <c r="CE277" s="56"/>
      <c r="CF277" s="56"/>
      <c r="CG277" s="56"/>
      <c r="CH277" s="56"/>
      <c r="CI277" s="56"/>
      <c r="CJ277" s="56"/>
    </row>
    <row r="278" spans="1:88" ht="15" customHeight="1" x14ac:dyDescent="0.2">
      <c r="G278" s="56"/>
      <c r="H278" s="56"/>
      <c r="I278" s="150"/>
      <c r="J278" s="150"/>
      <c r="K278" s="56"/>
      <c r="L278" s="56"/>
      <c r="M278" s="56"/>
      <c r="N278" s="150"/>
      <c r="O278" s="150"/>
      <c r="P278" s="150"/>
      <c r="Q278" s="150"/>
      <c r="R278" s="150"/>
      <c r="S278" s="150"/>
      <c r="T278" s="150"/>
      <c r="U278" s="150"/>
      <c r="V278" s="150"/>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c r="AT278" s="56"/>
      <c r="AU278" s="56"/>
      <c r="AV278" s="56"/>
      <c r="AW278" s="56"/>
      <c r="AX278" s="56"/>
      <c r="AY278" s="56"/>
      <c r="AZ278" s="56"/>
      <c r="BA278" s="56"/>
      <c r="BB278" s="56"/>
      <c r="BC278" s="56"/>
      <c r="BD278" s="56"/>
      <c r="BE278" s="56"/>
      <c r="BF278" s="56"/>
      <c r="BG278" s="56"/>
      <c r="BH278" s="56"/>
      <c r="BI278" s="56"/>
      <c r="BJ278" s="56"/>
      <c r="BK278" s="56"/>
      <c r="BL278" s="56"/>
      <c r="BM278" s="56"/>
      <c r="BN278" s="56"/>
      <c r="BO278" s="56"/>
      <c r="BP278" s="56"/>
      <c r="BQ278" s="56"/>
      <c r="BR278" s="56"/>
      <c r="BS278" s="56"/>
      <c r="BT278" s="56"/>
      <c r="BU278" s="56"/>
      <c r="BV278" s="56"/>
      <c r="BW278" s="56"/>
      <c r="BX278" s="56"/>
      <c r="BY278" s="56"/>
      <c r="BZ278" s="56"/>
      <c r="CA278" s="56"/>
      <c r="CB278" s="56"/>
      <c r="CC278" s="56"/>
      <c r="CD278" s="56"/>
      <c r="CE278" s="56"/>
      <c r="CF278" s="56"/>
      <c r="CG278" s="56"/>
      <c r="CH278" s="56"/>
      <c r="CI278" s="56"/>
      <c r="CJ278" s="56"/>
    </row>
    <row r="279" spans="1:88" s="205" customFormat="1" ht="13.5" customHeight="1" x14ac:dyDescent="0.2">
      <c r="A279" s="232"/>
      <c r="B279" s="59"/>
      <c r="C279" s="233"/>
      <c r="D279" s="245"/>
      <c r="E279" s="246"/>
      <c r="F279" s="248"/>
      <c r="G279" s="150"/>
      <c r="H279" s="56"/>
      <c r="I279" s="56"/>
      <c r="J279" s="56"/>
      <c r="K279" s="150"/>
      <c r="L279" s="150"/>
      <c r="M279" s="150"/>
      <c r="N279" s="56"/>
      <c r="O279" s="56"/>
      <c r="P279" s="56"/>
      <c r="Q279" s="56"/>
      <c r="R279" s="56"/>
      <c r="S279" s="56"/>
      <c r="T279" s="56"/>
      <c r="U279" s="56"/>
      <c r="V279" s="56"/>
      <c r="W279" s="150"/>
      <c r="X279" s="150"/>
      <c r="Y279" s="150"/>
      <c r="Z279" s="150"/>
      <c r="AA279" s="150"/>
      <c r="AB279" s="150"/>
      <c r="AC279" s="150"/>
      <c r="AD279" s="150"/>
      <c r="AE279" s="150"/>
      <c r="AF279" s="150"/>
      <c r="AG279" s="150"/>
      <c r="AH279" s="150"/>
      <c r="AI279" s="150"/>
      <c r="AJ279" s="150"/>
      <c r="AK279" s="150"/>
      <c r="AL279" s="150"/>
      <c r="AM279" s="150"/>
      <c r="AN279" s="150"/>
      <c r="AO279" s="150"/>
      <c r="AP279" s="150"/>
      <c r="AQ279" s="150"/>
      <c r="AR279" s="150"/>
      <c r="AS279" s="150"/>
      <c r="AT279" s="150"/>
      <c r="AU279" s="150"/>
      <c r="AV279" s="150"/>
      <c r="AW279" s="150"/>
      <c r="AX279" s="150"/>
      <c r="AY279" s="150"/>
      <c r="AZ279" s="150"/>
      <c r="BA279" s="150"/>
      <c r="BB279" s="150"/>
      <c r="BC279" s="150"/>
      <c r="BD279" s="150"/>
      <c r="BE279" s="150"/>
      <c r="BF279" s="150"/>
      <c r="BG279" s="150"/>
      <c r="BH279" s="150"/>
      <c r="BI279" s="150"/>
      <c r="BJ279" s="150"/>
      <c r="BK279" s="150"/>
      <c r="BL279" s="150"/>
      <c r="BM279" s="150"/>
      <c r="BN279" s="150"/>
      <c r="BO279" s="150"/>
      <c r="BP279" s="150"/>
      <c r="BQ279" s="150"/>
      <c r="BR279" s="150"/>
      <c r="BS279" s="150"/>
      <c r="BT279" s="150"/>
      <c r="BU279" s="150"/>
      <c r="BV279" s="150"/>
      <c r="BW279" s="150"/>
      <c r="BX279" s="150"/>
      <c r="BY279" s="150"/>
      <c r="BZ279" s="150"/>
      <c r="CA279" s="150"/>
      <c r="CB279" s="150"/>
      <c r="CC279" s="150"/>
      <c r="CD279" s="150"/>
      <c r="CE279" s="150"/>
      <c r="CF279" s="150"/>
      <c r="CG279" s="150"/>
      <c r="CH279" s="150"/>
      <c r="CI279" s="150"/>
      <c r="CJ279" s="150"/>
    </row>
    <row r="280" spans="1:88" ht="16.5" customHeight="1" x14ac:dyDescent="0.2">
      <c r="G280" s="150"/>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56"/>
      <c r="AU280" s="56"/>
      <c r="AV280" s="56"/>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row>
    <row r="281" spans="1:88" ht="32.25" customHeight="1" x14ac:dyDescent="0.2">
      <c r="G281" s="56"/>
      <c r="H281" s="150"/>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c r="AT281" s="56"/>
      <c r="AU281" s="56"/>
      <c r="AV281" s="56"/>
      <c r="AW281" s="56"/>
      <c r="AX281" s="56"/>
      <c r="AY281" s="56"/>
      <c r="AZ281" s="56"/>
      <c r="BA281" s="56"/>
      <c r="BB281" s="56"/>
      <c r="BC281" s="56"/>
      <c r="BD281" s="56"/>
      <c r="BE281" s="56"/>
      <c r="BF281" s="56"/>
      <c r="BG281" s="56"/>
      <c r="BH281" s="56"/>
      <c r="BI281" s="56"/>
      <c r="BJ281" s="56"/>
      <c r="BK281" s="56"/>
      <c r="BL281" s="56"/>
      <c r="BM281" s="56"/>
      <c r="BN281" s="56"/>
      <c r="BO281" s="56"/>
      <c r="BP281" s="56"/>
      <c r="BQ281" s="56"/>
      <c r="BR281" s="56"/>
      <c r="BS281" s="56"/>
      <c r="BT281" s="56"/>
      <c r="BU281" s="56"/>
      <c r="BV281" s="56"/>
      <c r="BW281" s="56"/>
      <c r="BX281" s="56"/>
      <c r="BY281" s="56"/>
      <c r="BZ281" s="56"/>
      <c r="CA281" s="56"/>
      <c r="CB281" s="56"/>
      <c r="CC281" s="56"/>
      <c r="CD281" s="56"/>
      <c r="CE281" s="56"/>
      <c r="CF281" s="56"/>
      <c r="CG281" s="56"/>
      <c r="CH281" s="56"/>
      <c r="CI281" s="56"/>
      <c r="CJ281" s="56"/>
    </row>
    <row r="282" spans="1:88" ht="18" customHeight="1" x14ac:dyDescent="0.2">
      <c r="G282" s="56"/>
      <c r="H282" s="56"/>
      <c r="I282" s="150"/>
      <c r="J282" s="150"/>
      <c r="K282" s="56"/>
      <c r="L282" s="56"/>
      <c r="M282" s="56"/>
      <c r="N282" s="150"/>
      <c r="O282" s="150"/>
      <c r="P282" s="150"/>
      <c r="Q282" s="150"/>
      <c r="R282" s="150"/>
      <c r="S282" s="150"/>
      <c r="T282" s="150"/>
      <c r="U282" s="150"/>
      <c r="V282" s="150"/>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c r="AT282" s="56"/>
      <c r="AU282" s="56"/>
      <c r="AV282" s="56"/>
      <c r="AW282" s="56"/>
      <c r="AX282" s="56"/>
      <c r="AY282" s="56"/>
      <c r="AZ282" s="56"/>
      <c r="BA282" s="56"/>
      <c r="BB282" s="56"/>
      <c r="BC282" s="56"/>
      <c r="BD282" s="56"/>
      <c r="BE282" s="56"/>
      <c r="BF282" s="56"/>
      <c r="BG282" s="56"/>
      <c r="BH282" s="56"/>
      <c r="BI282" s="56"/>
      <c r="BJ282" s="56"/>
      <c r="BK282" s="56"/>
      <c r="BL282" s="56"/>
      <c r="BM282" s="56"/>
      <c r="BN282" s="56"/>
      <c r="BO282" s="56"/>
      <c r="BP282" s="56"/>
      <c r="BQ282" s="56"/>
      <c r="BR282" s="56"/>
      <c r="BS282" s="56"/>
      <c r="BT282" s="56"/>
      <c r="BU282" s="56"/>
      <c r="BV282" s="56"/>
      <c r="BW282" s="56"/>
      <c r="BX282" s="56"/>
      <c r="BY282" s="56"/>
      <c r="BZ282" s="56"/>
      <c r="CA282" s="56"/>
      <c r="CB282" s="56"/>
      <c r="CC282" s="56"/>
      <c r="CD282" s="56"/>
      <c r="CE282" s="56"/>
      <c r="CF282" s="56"/>
      <c r="CG282" s="56"/>
      <c r="CH282" s="56"/>
      <c r="CI282" s="56"/>
      <c r="CJ282" s="56"/>
    </row>
    <row r="283" spans="1:88" s="205" customFormat="1" ht="12" customHeight="1" x14ac:dyDescent="0.2">
      <c r="A283" s="232"/>
      <c r="B283" s="59"/>
      <c r="C283" s="233"/>
      <c r="D283" s="245"/>
      <c r="E283" s="246"/>
      <c r="F283" s="248"/>
      <c r="G283" s="150"/>
      <c r="H283" s="56"/>
      <c r="I283" s="56"/>
      <c r="J283" s="56"/>
      <c r="K283" s="150"/>
      <c r="L283" s="150"/>
      <c r="M283" s="150"/>
      <c r="N283" s="56"/>
      <c r="O283" s="56"/>
      <c r="P283" s="56"/>
      <c r="Q283" s="56"/>
      <c r="R283" s="56"/>
      <c r="S283" s="56"/>
      <c r="T283" s="56"/>
      <c r="U283" s="56"/>
      <c r="V283" s="56"/>
      <c r="W283" s="150"/>
      <c r="X283" s="150"/>
      <c r="Y283" s="150"/>
      <c r="Z283" s="150"/>
      <c r="AA283" s="150"/>
      <c r="AB283" s="150"/>
      <c r="AC283" s="150"/>
      <c r="AD283" s="150"/>
      <c r="AE283" s="150"/>
      <c r="AF283" s="150"/>
      <c r="AG283" s="150"/>
      <c r="AH283" s="150"/>
      <c r="AI283" s="150"/>
      <c r="AJ283" s="150"/>
      <c r="AK283" s="150"/>
      <c r="AL283" s="150"/>
      <c r="AM283" s="150"/>
      <c r="AN283" s="150"/>
      <c r="AO283" s="150"/>
      <c r="AP283" s="150"/>
      <c r="AQ283" s="150"/>
      <c r="AR283" s="150"/>
      <c r="AS283" s="150"/>
      <c r="AT283" s="150"/>
      <c r="AU283" s="150"/>
      <c r="AV283" s="150"/>
      <c r="AW283" s="150"/>
      <c r="AX283" s="150"/>
      <c r="AY283" s="150"/>
      <c r="AZ283" s="150"/>
      <c r="BA283" s="150"/>
      <c r="BB283" s="150"/>
      <c r="BC283" s="150"/>
      <c r="BD283" s="150"/>
      <c r="BE283" s="150"/>
      <c r="BF283" s="150"/>
      <c r="BG283" s="150"/>
      <c r="BH283" s="150"/>
      <c r="BI283" s="150"/>
      <c r="BJ283" s="150"/>
      <c r="BK283" s="150"/>
      <c r="BL283" s="150"/>
      <c r="BM283" s="150"/>
      <c r="BN283" s="150"/>
      <c r="BO283" s="150"/>
      <c r="BP283" s="150"/>
      <c r="BQ283" s="150"/>
      <c r="BR283" s="150"/>
      <c r="BS283" s="150"/>
      <c r="BT283" s="150"/>
      <c r="BU283" s="150"/>
      <c r="BV283" s="150"/>
      <c r="BW283" s="150"/>
      <c r="BX283" s="150"/>
      <c r="BY283" s="150"/>
      <c r="BZ283" s="150"/>
      <c r="CA283" s="150"/>
      <c r="CB283" s="150"/>
      <c r="CC283" s="150"/>
      <c r="CD283" s="150"/>
      <c r="CE283" s="150"/>
      <c r="CF283" s="150"/>
      <c r="CG283" s="150"/>
      <c r="CH283" s="150"/>
      <c r="CI283" s="150"/>
      <c r="CJ283" s="150"/>
    </row>
    <row r="284" spans="1:88" ht="16.5" customHeight="1" x14ac:dyDescent="0.2">
      <c r="G284" s="150"/>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c r="AS284" s="56"/>
      <c r="AT284" s="56"/>
      <c r="AU284" s="56"/>
      <c r="AV284" s="56"/>
      <c r="AW284" s="56"/>
      <c r="AX284" s="56"/>
      <c r="AY284" s="56"/>
      <c r="AZ284" s="56"/>
      <c r="BA284" s="56"/>
      <c r="BB284" s="56"/>
      <c r="BC284" s="56"/>
      <c r="BD284" s="56"/>
      <c r="BE284" s="56"/>
      <c r="BF284" s="56"/>
      <c r="BG284" s="56"/>
      <c r="BH284" s="56"/>
      <c r="BI284" s="56"/>
      <c r="BJ284" s="56"/>
      <c r="BK284" s="56"/>
      <c r="BL284" s="56"/>
      <c r="BM284" s="56"/>
      <c r="BN284" s="56"/>
      <c r="BO284" s="56"/>
      <c r="BP284" s="56"/>
      <c r="BQ284" s="56"/>
      <c r="BR284" s="56"/>
      <c r="BS284" s="56"/>
      <c r="BT284" s="56"/>
      <c r="BU284" s="56"/>
      <c r="BV284" s="56"/>
      <c r="BW284" s="56"/>
      <c r="BX284" s="56"/>
      <c r="BY284" s="56"/>
      <c r="BZ284" s="56"/>
      <c r="CA284" s="56"/>
      <c r="CB284" s="56"/>
      <c r="CC284" s="56"/>
      <c r="CD284" s="56"/>
      <c r="CE284" s="56"/>
      <c r="CF284" s="56"/>
      <c r="CG284" s="56"/>
      <c r="CH284" s="56"/>
      <c r="CI284" s="56"/>
      <c r="CJ284" s="56"/>
    </row>
    <row r="285" spans="1:88" s="57" customFormat="1" x14ac:dyDescent="0.2">
      <c r="A285" s="232"/>
      <c r="B285" s="59"/>
      <c r="C285" s="233"/>
      <c r="D285" s="245"/>
      <c r="E285" s="246"/>
      <c r="F285" s="248"/>
      <c r="H285" s="224"/>
    </row>
    <row r="286" spans="1:88" x14ac:dyDescent="0.2">
      <c r="G286" s="56"/>
      <c r="H286" s="56"/>
      <c r="I286" s="150"/>
      <c r="J286" s="150"/>
      <c r="K286" s="56"/>
      <c r="L286" s="56"/>
      <c r="M286" s="56"/>
      <c r="N286" s="150"/>
      <c r="O286" s="150"/>
      <c r="P286" s="150"/>
      <c r="Q286" s="150"/>
      <c r="R286" s="150"/>
      <c r="S286" s="150"/>
      <c r="T286" s="150"/>
      <c r="U286" s="150"/>
      <c r="V286" s="150"/>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c r="AT286" s="56"/>
      <c r="AU286" s="56"/>
      <c r="AV286" s="56"/>
      <c r="AW286" s="56"/>
      <c r="AX286" s="56"/>
      <c r="AY286" s="56"/>
      <c r="AZ286" s="56"/>
      <c r="BA286" s="56"/>
      <c r="BB286" s="56"/>
      <c r="BC286" s="56"/>
      <c r="BD286" s="56"/>
      <c r="BE286" s="56"/>
      <c r="BF286" s="56"/>
      <c r="BG286" s="56"/>
      <c r="BH286" s="56"/>
      <c r="BI286" s="56"/>
      <c r="BJ286" s="56"/>
      <c r="BK286" s="56"/>
      <c r="BL286" s="56"/>
      <c r="BM286" s="56"/>
      <c r="BN286" s="56"/>
      <c r="BO286" s="56"/>
      <c r="BP286" s="56"/>
      <c r="BQ286" s="56"/>
      <c r="BR286" s="56"/>
      <c r="BS286" s="56"/>
      <c r="BT286" s="56"/>
      <c r="BU286" s="56"/>
      <c r="BV286" s="56"/>
      <c r="BW286" s="56"/>
      <c r="BX286" s="56"/>
      <c r="BY286" s="56"/>
      <c r="BZ286" s="56"/>
      <c r="CA286" s="56"/>
      <c r="CB286" s="56"/>
      <c r="CC286" s="56"/>
      <c r="CD286" s="56"/>
      <c r="CE286" s="56"/>
      <c r="CF286" s="56"/>
      <c r="CG286" s="56"/>
      <c r="CH286" s="56"/>
      <c r="CI286" s="56"/>
      <c r="CJ286" s="56"/>
    </row>
    <row r="287" spans="1:88" s="205" customFormat="1" ht="35.25" customHeight="1" x14ac:dyDescent="0.2">
      <c r="A287" s="232"/>
      <c r="B287" s="59"/>
      <c r="C287" s="233"/>
      <c r="D287" s="245"/>
      <c r="E287" s="246"/>
      <c r="F287" s="248"/>
      <c r="G287" s="150"/>
      <c r="H287" s="56"/>
      <c r="I287" s="56"/>
      <c r="J287" s="56"/>
      <c r="K287" s="150"/>
      <c r="L287" s="150"/>
      <c r="M287" s="150"/>
      <c r="N287" s="56"/>
      <c r="O287" s="56"/>
      <c r="P287" s="56"/>
      <c r="Q287" s="56"/>
      <c r="R287" s="56"/>
      <c r="S287" s="56"/>
      <c r="T287" s="56"/>
      <c r="U287" s="56"/>
      <c r="V287" s="56"/>
      <c r="W287" s="150"/>
      <c r="X287" s="150"/>
      <c r="Y287" s="150"/>
      <c r="Z287" s="150"/>
      <c r="AA287" s="150"/>
      <c r="AB287" s="150"/>
      <c r="AC287" s="150"/>
      <c r="AD287" s="150"/>
      <c r="AE287" s="150"/>
      <c r="AF287" s="150"/>
      <c r="AG287" s="150"/>
      <c r="AH287" s="150"/>
      <c r="AI287" s="150"/>
      <c r="AJ287" s="150"/>
      <c r="AK287" s="150"/>
      <c r="AL287" s="150"/>
      <c r="AM287" s="150"/>
      <c r="AN287" s="150"/>
      <c r="AO287" s="150"/>
      <c r="AP287" s="150"/>
      <c r="AQ287" s="150"/>
      <c r="AR287" s="150"/>
      <c r="AS287" s="150"/>
      <c r="AT287" s="150"/>
      <c r="AU287" s="150"/>
      <c r="AV287" s="150"/>
      <c r="AW287" s="150"/>
      <c r="AX287" s="150"/>
      <c r="AY287" s="150"/>
      <c r="AZ287" s="150"/>
      <c r="BA287" s="150"/>
      <c r="BB287" s="150"/>
      <c r="BC287" s="150"/>
      <c r="BD287" s="150"/>
      <c r="BE287" s="150"/>
      <c r="BF287" s="150"/>
      <c r="BG287" s="150"/>
      <c r="BH287" s="150"/>
      <c r="BI287" s="150"/>
      <c r="BJ287" s="150"/>
      <c r="BK287" s="150"/>
      <c r="BL287" s="150"/>
      <c r="BM287" s="150"/>
      <c r="BN287" s="150"/>
      <c r="BO287" s="150"/>
      <c r="BP287" s="150"/>
      <c r="BQ287" s="150"/>
      <c r="BR287" s="150"/>
      <c r="BS287" s="150"/>
      <c r="BT287" s="150"/>
      <c r="BU287" s="150"/>
      <c r="BV287" s="150"/>
      <c r="BW287" s="150"/>
      <c r="BX287" s="150"/>
      <c r="BY287" s="150"/>
      <c r="BZ287" s="150"/>
      <c r="CA287" s="150"/>
      <c r="CB287" s="150"/>
      <c r="CC287" s="150"/>
      <c r="CD287" s="150"/>
      <c r="CE287" s="150"/>
      <c r="CF287" s="150"/>
      <c r="CG287" s="150"/>
      <c r="CH287" s="150"/>
      <c r="CI287" s="150"/>
      <c r="CJ287" s="150"/>
    </row>
    <row r="288" spans="1:88" ht="15" customHeight="1" x14ac:dyDescent="0.2">
      <c r="G288" s="150"/>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c r="AT288" s="56"/>
      <c r="AU288" s="56"/>
      <c r="AV288" s="56"/>
      <c r="AW288" s="56"/>
      <c r="AX288" s="56"/>
      <c r="AY288" s="56"/>
      <c r="AZ288" s="56"/>
      <c r="BA288" s="56"/>
      <c r="BB288" s="56"/>
      <c r="BC288" s="56"/>
      <c r="BD288" s="56"/>
      <c r="BE288" s="56"/>
      <c r="BF288" s="56"/>
      <c r="BG288" s="56"/>
      <c r="BH288" s="56"/>
      <c r="BI288" s="56"/>
      <c r="BJ288" s="56"/>
      <c r="BK288" s="56"/>
      <c r="BL288" s="56"/>
      <c r="BM288" s="56"/>
      <c r="BN288" s="56"/>
      <c r="BO288" s="56"/>
      <c r="BP288" s="56"/>
      <c r="BQ288" s="56"/>
      <c r="BR288" s="56"/>
      <c r="BS288" s="56"/>
      <c r="BT288" s="56"/>
      <c r="BU288" s="56"/>
      <c r="BV288" s="56"/>
      <c r="BW288" s="56"/>
      <c r="BX288" s="56"/>
      <c r="BY288" s="56"/>
      <c r="BZ288" s="56"/>
      <c r="CA288" s="56"/>
      <c r="CB288" s="56"/>
      <c r="CC288" s="56"/>
      <c r="CD288" s="56"/>
      <c r="CE288" s="56"/>
      <c r="CF288" s="56"/>
      <c r="CG288" s="56"/>
      <c r="CH288" s="56"/>
      <c r="CI288" s="56"/>
      <c r="CJ288" s="56"/>
    </row>
    <row r="289" spans="1:88" ht="14.25" customHeight="1" x14ac:dyDescent="0.2">
      <c r="G289" s="56"/>
      <c r="H289" s="150"/>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c r="AT289" s="56"/>
      <c r="AU289" s="56"/>
      <c r="AV289" s="56"/>
      <c r="AW289" s="56"/>
      <c r="AX289" s="56"/>
      <c r="AY289" s="56"/>
      <c r="AZ289" s="56"/>
      <c r="BA289" s="56"/>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56"/>
      <c r="CA289" s="56"/>
      <c r="CB289" s="56"/>
      <c r="CC289" s="56"/>
      <c r="CD289" s="56"/>
      <c r="CE289" s="56"/>
      <c r="CF289" s="56"/>
      <c r="CG289" s="56"/>
      <c r="CH289" s="56"/>
      <c r="CI289" s="56"/>
      <c r="CJ289" s="56"/>
    </row>
    <row r="290" spans="1:88" s="56" customFormat="1" x14ac:dyDescent="0.2">
      <c r="A290" s="232"/>
      <c r="B290" s="59"/>
      <c r="C290" s="233"/>
      <c r="D290" s="245"/>
      <c r="E290" s="246"/>
      <c r="F290" s="248"/>
      <c r="H290" s="150"/>
      <c r="I290" s="150"/>
      <c r="J290" s="150"/>
      <c r="N290" s="150"/>
      <c r="O290" s="150"/>
      <c r="P290" s="150"/>
      <c r="Q290" s="150"/>
      <c r="R290" s="150"/>
      <c r="S290" s="150"/>
      <c r="T290" s="150"/>
      <c r="U290" s="150"/>
      <c r="V290" s="150"/>
    </row>
    <row r="291" spans="1:88" s="150" customFormat="1" ht="80.25" customHeight="1" x14ac:dyDescent="0.2">
      <c r="A291" s="232"/>
      <c r="B291" s="59"/>
      <c r="C291" s="233"/>
      <c r="D291" s="245"/>
      <c r="E291" s="246"/>
      <c r="F291" s="248"/>
      <c r="H291" s="56"/>
    </row>
    <row r="292" spans="1:88" s="205" customFormat="1" ht="13.5" customHeight="1" x14ac:dyDescent="0.2">
      <c r="A292" s="232"/>
      <c r="B292" s="59"/>
      <c r="C292" s="233"/>
      <c r="D292" s="245"/>
      <c r="E292" s="246"/>
      <c r="F292" s="248"/>
      <c r="G292" s="56"/>
      <c r="H292" s="56"/>
      <c r="I292" s="56"/>
      <c r="J292" s="56"/>
      <c r="K292" s="150"/>
      <c r="L292" s="150"/>
      <c r="M292" s="150"/>
      <c r="N292" s="56"/>
      <c r="O292" s="56"/>
      <c r="P292" s="56"/>
      <c r="Q292" s="56"/>
      <c r="R292" s="56"/>
      <c r="S292" s="56"/>
      <c r="T292" s="56"/>
      <c r="U292" s="56"/>
      <c r="V292" s="56"/>
      <c r="W292" s="150"/>
      <c r="X292" s="150"/>
      <c r="Y292" s="150"/>
      <c r="Z292" s="150"/>
      <c r="AA292" s="150"/>
      <c r="AB292" s="150"/>
      <c r="AC292" s="150"/>
      <c r="AD292" s="150"/>
      <c r="AE292" s="150"/>
      <c r="AF292" s="150"/>
      <c r="AG292" s="150"/>
      <c r="AH292" s="150"/>
      <c r="AI292" s="150"/>
      <c r="AJ292" s="150"/>
      <c r="AK292" s="150"/>
      <c r="AL292" s="150"/>
      <c r="AM292" s="150"/>
      <c r="AN292" s="150"/>
      <c r="AO292" s="150"/>
      <c r="AP292" s="150"/>
      <c r="AQ292" s="150"/>
      <c r="AR292" s="150"/>
      <c r="AS292" s="150"/>
      <c r="AT292" s="150"/>
      <c r="AU292" s="150"/>
      <c r="AV292" s="150"/>
      <c r="AW292" s="150"/>
      <c r="AX292" s="150"/>
      <c r="AY292" s="150"/>
      <c r="AZ292" s="150"/>
      <c r="BA292" s="150"/>
      <c r="BB292" s="150"/>
      <c r="BC292" s="150"/>
      <c r="BD292" s="150"/>
      <c r="BE292" s="150"/>
      <c r="BF292" s="150"/>
      <c r="BG292" s="150"/>
      <c r="BH292" s="150"/>
      <c r="BI292" s="150"/>
      <c r="BJ292" s="150"/>
      <c r="BK292" s="150"/>
      <c r="BL292" s="150"/>
      <c r="BM292" s="150"/>
      <c r="BN292" s="150"/>
      <c r="BO292" s="150"/>
      <c r="BP292" s="150"/>
      <c r="BQ292" s="150"/>
      <c r="BR292" s="150"/>
      <c r="BS292" s="150"/>
      <c r="BT292" s="150"/>
      <c r="BU292" s="150"/>
      <c r="BV292" s="150"/>
      <c r="BW292" s="150"/>
      <c r="BX292" s="150"/>
      <c r="BY292" s="150"/>
      <c r="BZ292" s="150"/>
      <c r="CA292" s="150"/>
      <c r="CB292" s="150"/>
      <c r="CC292" s="150"/>
      <c r="CD292" s="150"/>
      <c r="CE292" s="150"/>
      <c r="CF292" s="150"/>
      <c r="CG292" s="150"/>
      <c r="CH292" s="150"/>
      <c r="CI292" s="150"/>
      <c r="CJ292" s="150"/>
    </row>
    <row r="293" spans="1:88" ht="15.75" customHeight="1" x14ac:dyDescent="0.2">
      <c r="G293" s="56"/>
      <c r="H293" s="150"/>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c r="AS293" s="56"/>
      <c r="AT293" s="56"/>
      <c r="AU293" s="56"/>
      <c r="AV293" s="56"/>
      <c r="AW293" s="56"/>
      <c r="AX293" s="56"/>
      <c r="AY293" s="56"/>
      <c r="AZ293" s="56"/>
      <c r="BA293" s="56"/>
      <c r="BB293" s="56"/>
      <c r="BC293" s="56"/>
      <c r="BD293" s="56"/>
      <c r="BE293" s="56"/>
      <c r="BF293" s="56"/>
      <c r="BG293" s="56"/>
      <c r="BH293" s="56"/>
      <c r="BI293" s="56"/>
      <c r="BJ293" s="56"/>
      <c r="BK293" s="56"/>
      <c r="BL293" s="56"/>
      <c r="BM293" s="56"/>
      <c r="BN293" s="56"/>
      <c r="BO293" s="56"/>
      <c r="BP293" s="56"/>
      <c r="BQ293" s="56"/>
      <c r="BR293" s="56"/>
      <c r="BS293" s="56"/>
      <c r="BT293" s="56"/>
      <c r="BU293" s="56"/>
      <c r="BV293" s="56"/>
      <c r="BW293" s="56"/>
      <c r="BX293" s="56"/>
      <c r="BY293" s="56"/>
      <c r="BZ293" s="56"/>
      <c r="CA293" s="56"/>
      <c r="CB293" s="56"/>
      <c r="CC293" s="56"/>
      <c r="CD293" s="56"/>
      <c r="CE293" s="56"/>
      <c r="CF293" s="56"/>
      <c r="CG293" s="56"/>
      <c r="CH293" s="56"/>
      <c r="CI293" s="56"/>
      <c r="CJ293" s="56"/>
    </row>
    <row r="294" spans="1:88" x14ac:dyDescent="0.2">
      <c r="G294" s="56"/>
      <c r="H294" s="56"/>
      <c r="I294" s="150"/>
      <c r="J294" s="150"/>
      <c r="K294" s="56"/>
      <c r="L294" s="56"/>
      <c r="M294" s="56"/>
      <c r="N294" s="150"/>
      <c r="O294" s="150"/>
      <c r="P294" s="150"/>
      <c r="Q294" s="150"/>
      <c r="R294" s="150"/>
      <c r="S294" s="150"/>
      <c r="T294" s="150"/>
      <c r="U294" s="150"/>
      <c r="V294" s="150"/>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c r="AT294" s="56"/>
      <c r="AU294" s="56"/>
      <c r="AV294" s="56"/>
      <c r="AW294" s="56"/>
      <c r="AX294" s="56"/>
      <c r="AY294" s="56"/>
      <c r="AZ294" s="56"/>
      <c r="BA294" s="56"/>
      <c r="BB294" s="56"/>
      <c r="BC294" s="56"/>
      <c r="BD294" s="56"/>
      <c r="BE294" s="56"/>
      <c r="BF294" s="56"/>
      <c r="BG294" s="56"/>
      <c r="BH294" s="56"/>
      <c r="BI294" s="56"/>
      <c r="BJ294" s="56"/>
      <c r="BK294" s="56"/>
      <c r="BL294" s="56"/>
      <c r="BM294" s="56"/>
      <c r="BN294" s="56"/>
      <c r="BO294" s="56"/>
      <c r="BP294" s="56"/>
      <c r="BQ294" s="56"/>
      <c r="BR294" s="56"/>
      <c r="BS294" s="56"/>
      <c r="BT294" s="56"/>
      <c r="BU294" s="56"/>
      <c r="BV294" s="56"/>
      <c r="BW294" s="56"/>
      <c r="BX294" s="56"/>
      <c r="BY294" s="56"/>
      <c r="BZ294" s="56"/>
      <c r="CA294" s="56"/>
      <c r="CB294" s="56"/>
      <c r="CC294" s="56"/>
      <c r="CD294" s="56"/>
      <c r="CE294" s="56"/>
      <c r="CF294" s="56"/>
      <c r="CG294" s="56"/>
      <c r="CH294" s="56"/>
      <c r="CI294" s="56"/>
      <c r="CJ294" s="56"/>
    </row>
    <row r="295" spans="1:88" s="205" customFormat="1" ht="79.5" customHeight="1" x14ac:dyDescent="0.2">
      <c r="A295" s="232"/>
      <c r="B295" s="59"/>
      <c r="C295" s="233"/>
      <c r="D295" s="245"/>
      <c r="E295" s="246"/>
      <c r="F295" s="248"/>
      <c r="G295" s="150"/>
      <c r="H295" s="75"/>
      <c r="I295" s="56"/>
      <c r="J295" s="56"/>
      <c r="K295" s="150"/>
      <c r="L295" s="150"/>
      <c r="M295" s="150"/>
      <c r="N295" s="56"/>
      <c r="O295" s="56"/>
      <c r="P295" s="56"/>
      <c r="Q295" s="56"/>
      <c r="R295" s="56"/>
      <c r="S295" s="56"/>
      <c r="T295" s="56"/>
      <c r="U295" s="56"/>
      <c r="V295" s="56"/>
      <c r="W295" s="150"/>
      <c r="X295" s="150"/>
      <c r="Y295" s="150"/>
      <c r="Z295" s="150"/>
      <c r="AA295" s="150"/>
      <c r="AB295" s="150"/>
      <c r="AC295" s="150"/>
      <c r="AD295" s="150"/>
      <c r="AE295" s="150"/>
      <c r="AF295" s="150"/>
      <c r="AG295" s="150"/>
      <c r="AH295" s="150"/>
      <c r="AI295" s="150"/>
      <c r="AJ295" s="150"/>
      <c r="AK295" s="150"/>
      <c r="AL295" s="150"/>
      <c r="AM295" s="150"/>
      <c r="AN295" s="150"/>
      <c r="AO295" s="150"/>
      <c r="AP295" s="150"/>
      <c r="AQ295" s="150"/>
      <c r="AR295" s="150"/>
      <c r="AS295" s="150"/>
      <c r="AT295" s="150"/>
      <c r="AU295" s="150"/>
      <c r="AV295" s="150"/>
      <c r="AW295" s="150"/>
      <c r="AX295" s="150"/>
      <c r="AY295" s="150"/>
      <c r="AZ295" s="150"/>
      <c r="BA295" s="150"/>
      <c r="BB295" s="150"/>
      <c r="BC295" s="150"/>
      <c r="BD295" s="150"/>
      <c r="BE295" s="150"/>
      <c r="BF295" s="150"/>
      <c r="BG295" s="150"/>
      <c r="BH295" s="150"/>
      <c r="BI295" s="150"/>
      <c r="BJ295" s="150"/>
      <c r="BK295" s="150"/>
      <c r="BL295" s="150"/>
      <c r="BM295" s="150"/>
      <c r="BN295" s="150"/>
      <c r="BO295" s="150"/>
      <c r="BP295" s="150"/>
      <c r="BQ295" s="150"/>
      <c r="BR295" s="150"/>
      <c r="BS295" s="150"/>
      <c r="BT295" s="150"/>
      <c r="BU295" s="150"/>
      <c r="BV295" s="150"/>
      <c r="BW295" s="150"/>
      <c r="BX295" s="150"/>
      <c r="BY295" s="150"/>
      <c r="BZ295" s="150"/>
      <c r="CA295" s="150"/>
      <c r="CB295" s="150"/>
      <c r="CC295" s="150"/>
      <c r="CD295" s="150"/>
      <c r="CE295" s="150"/>
      <c r="CF295" s="150"/>
      <c r="CG295" s="150"/>
      <c r="CH295" s="150"/>
      <c r="CI295" s="150"/>
      <c r="CJ295" s="150"/>
    </row>
    <row r="296" spans="1:88" ht="16.5" customHeight="1" x14ac:dyDescent="0.2">
      <c r="G296" s="150"/>
      <c r="H296" s="56"/>
      <c r="I296" s="75"/>
      <c r="J296" s="75"/>
      <c r="K296" s="56"/>
      <c r="L296" s="56"/>
      <c r="M296" s="56"/>
      <c r="N296" s="75"/>
      <c r="O296" s="75"/>
      <c r="P296" s="75"/>
      <c r="Q296" s="75"/>
      <c r="R296" s="75"/>
      <c r="S296" s="75"/>
      <c r="T296" s="75"/>
      <c r="U296" s="75"/>
      <c r="V296" s="75"/>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c r="AT296" s="56"/>
      <c r="AU296" s="56"/>
      <c r="AV296" s="56"/>
      <c r="AW296" s="56"/>
      <c r="AX296" s="56"/>
      <c r="AY296" s="56"/>
      <c r="AZ296" s="56"/>
      <c r="BA296" s="56"/>
      <c r="BB296" s="56"/>
      <c r="BC296" s="56"/>
      <c r="BD296" s="56"/>
      <c r="BE296" s="56"/>
      <c r="BF296" s="56"/>
      <c r="BG296" s="56"/>
      <c r="BH296" s="56"/>
      <c r="BI296" s="56"/>
      <c r="BJ296" s="56"/>
      <c r="BK296" s="56"/>
      <c r="BL296" s="56"/>
      <c r="BM296" s="56"/>
      <c r="BN296" s="56"/>
      <c r="BO296" s="56"/>
      <c r="BP296" s="56"/>
      <c r="BQ296" s="56"/>
      <c r="BR296" s="56"/>
      <c r="BS296" s="56"/>
      <c r="BT296" s="56"/>
      <c r="BU296" s="56"/>
      <c r="BV296" s="56"/>
      <c r="BW296" s="56"/>
      <c r="BX296" s="56"/>
      <c r="BY296" s="56"/>
      <c r="BZ296" s="56"/>
      <c r="CA296" s="56"/>
      <c r="CB296" s="56"/>
      <c r="CC296" s="56"/>
      <c r="CD296" s="56"/>
      <c r="CE296" s="56"/>
      <c r="CF296" s="56"/>
      <c r="CG296" s="56"/>
      <c r="CH296" s="56"/>
      <c r="CI296" s="56"/>
      <c r="CJ296" s="56"/>
    </row>
    <row r="297" spans="1:88" s="75" customFormat="1" ht="15.75" customHeight="1" x14ac:dyDescent="0.2">
      <c r="A297" s="232"/>
      <c r="B297" s="59"/>
      <c r="C297" s="233"/>
      <c r="D297" s="245"/>
      <c r="E297" s="246"/>
      <c r="F297" s="248"/>
      <c r="G297" s="56"/>
      <c r="H297" s="150"/>
      <c r="I297" s="56"/>
      <c r="J297" s="56"/>
      <c r="N297" s="56"/>
      <c r="O297" s="56"/>
      <c r="P297" s="56"/>
      <c r="Q297" s="56"/>
      <c r="R297" s="56"/>
      <c r="S297" s="56"/>
      <c r="T297" s="56"/>
      <c r="U297" s="56"/>
      <c r="V297" s="56"/>
    </row>
    <row r="298" spans="1:88" s="56" customFormat="1" x14ac:dyDescent="0.2">
      <c r="A298" s="232"/>
      <c r="B298" s="59"/>
      <c r="C298" s="233"/>
      <c r="D298" s="245"/>
      <c r="E298" s="246"/>
      <c r="F298" s="248"/>
      <c r="H298" s="150"/>
      <c r="I298" s="150"/>
      <c r="J298" s="150"/>
      <c r="N298" s="150"/>
      <c r="O298" s="150"/>
      <c r="P298" s="150"/>
      <c r="Q298" s="150"/>
      <c r="R298" s="150"/>
      <c r="S298" s="150"/>
      <c r="T298" s="150"/>
      <c r="U298" s="150"/>
      <c r="V298" s="150"/>
    </row>
    <row r="299" spans="1:88" s="150" customFormat="1" ht="81" customHeight="1" x14ac:dyDescent="0.2">
      <c r="A299" s="232"/>
      <c r="B299" s="59"/>
      <c r="C299" s="233"/>
      <c r="D299" s="245"/>
      <c r="E299" s="246"/>
      <c r="F299" s="248"/>
      <c r="G299" s="56"/>
      <c r="H299" s="56"/>
    </row>
    <row r="300" spans="1:88" s="205" customFormat="1" ht="17.25" customHeight="1" x14ac:dyDescent="0.2">
      <c r="A300" s="232"/>
      <c r="B300" s="59"/>
      <c r="C300" s="233"/>
      <c r="D300" s="245"/>
      <c r="E300" s="246"/>
      <c r="F300" s="248"/>
      <c r="G300" s="75"/>
      <c r="H300" s="56"/>
      <c r="I300" s="56"/>
      <c r="J300" s="56"/>
      <c r="K300" s="150"/>
      <c r="L300" s="150"/>
      <c r="M300" s="150"/>
      <c r="N300" s="56"/>
      <c r="O300" s="56"/>
      <c r="P300" s="56"/>
      <c r="Q300" s="56"/>
      <c r="R300" s="56"/>
      <c r="S300" s="56"/>
      <c r="T300" s="56"/>
      <c r="U300" s="56"/>
      <c r="V300" s="56"/>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0"/>
      <c r="BC300" s="150"/>
      <c r="BD300" s="150"/>
      <c r="BE300" s="150"/>
      <c r="BF300" s="150"/>
      <c r="BG300" s="150"/>
      <c r="BH300" s="150"/>
      <c r="BI300" s="150"/>
      <c r="BJ300" s="150"/>
      <c r="BK300" s="150"/>
      <c r="BL300" s="150"/>
      <c r="BM300" s="150"/>
      <c r="BN300" s="150"/>
      <c r="BO300" s="150"/>
      <c r="BP300" s="150"/>
      <c r="BQ300" s="150"/>
      <c r="BR300" s="150"/>
      <c r="BS300" s="150"/>
      <c r="BT300" s="150"/>
      <c r="BU300" s="150"/>
      <c r="BV300" s="150"/>
      <c r="BW300" s="150"/>
      <c r="BX300" s="150"/>
      <c r="BY300" s="150"/>
      <c r="BZ300" s="150"/>
      <c r="CA300" s="150"/>
      <c r="CB300" s="150"/>
      <c r="CC300" s="150"/>
      <c r="CD300" s="150"/>
      <c r="CE300" s="150"/>
      <c r="CF300" s="150"/>
      <c r="CG300" s="150"/>
      <c r="CH300" s="150"/>
      <c r="CI300" s="150"/>
      <c r="CJ300" s="150"/>
    </row>
    <row r="301" spans="1:88" ht="15.75" customHeight="1" x14ac:dyDescent="0.2">
      <c r="G301" s="75"/>
      <c r="H301" s="150"/>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6"/>
      <c r="BY301" s="56"/>
      <c r="BZ301" s="56"/>
      <c r="CA301" s="56"/>
      <c r="CB301" s="56"/>
      <c r="CC301" s="56"/>
      <c r="CD301" s="56"/>
      <c r="CE301" s="56"/>
      <c r="CF301" s="56"/>
      <c r="CG301" s="56"/>
      <c r="CH301" s="56"/>
      <c r="CI301" s="56"/>
      <c r="CJ301" s="56"/>
    </row>
    <row r="302" spans="1:88" x14ac:dyDescent="0.2">
      <c r="G302" s="75"/>
      <c r="H302" s="150"/>
      <c r="I302" s="150"/>
      <c r="J302" s="150"/>
      <c r="K302" s="56"/>
      <c r="L302" s="56"/>
      <c r="M302" s="56"/>
      <c r="N302" s="150"/>
      <c r="O302" s="150"/>
      <c r="P302" s="150"/>
      <c r="Q302" s="150"/>
      <c r="R302" s="150"/>
      <c r="S302" s="150"/>
      <c r="T302" s="150"/>
      <c r="U302" s="150"/>
      <c r="V302" s="150"/>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c r="AT302" s="56"/>
      <c r="AU302" s="56"/>
      <c r="AV302" s="56"/>
      <c r="AW302" s="56"/>
      <c r="AX302" s="56"/>
      <c r="AY302" s="56"/>
      <c r="AZ302" s="56"/>
      <c r="BA302" s="56"/>
      <c r="BB302" s="56"/>
      <c r="BC302" s="56"/>
      <c r="BD302" s="56"/>
      <c r="BE302" s="56"/>
      <c r="BF302" s="56"/>
      <c r="BG302" s="56"/>
      <c r="BH302" s="56"/>
      <c r="BI302" s="56"/>
      <c r="BJ302" s="56"/>
      <c r="BK302" s="56"/>
      <c r="BL302" s="56"/>
      <c r="BM302" s="56"/>
      <c r="BN302" s="56"/>
      <c r="BO302" s="56"/>
      <c r="BP302" s="56"/>
      <c r="BQ302" s="56"/>
      <c r="BR302" s="56"/>
      <c r="BS302" s="56"/>
      <c r="BT302" s="56"/>
      <c r="BU302" s="56"/>
      <c r="BV302" s="56"/>
      <c r="BW302" s="56"/>
      <c r="BX302" s="56"/>
      <c r="BY302" s="56"/>
      <c r="BZ302" s="56"/>
      <c r="CA302" s="56"/>
      <c r="CB302" s="56"/>
      <c r="CC302" s="56"/>
      <c r="CD302" s="56"/>
      <c r="CE302" s="56"/>
      <c r="CF302" s="56"/>
      <c r="CG302" s="56"/>
      <c r="CH302" s="56"/>
      <c r="CI302" s="56"/>
      <c r="CJ302" s="56"/>
    </row>
    <row r="303" spans="1:88" s="205" customFormat="1" ht="68.25" customHeight="1" x14ac:dyDescent="0.2">
      <c r="A303" s="232"/>
      <c r="B303" s="59"/>
      <c r="C303" s="233"/>
      <c r="D303" s="245"/>
      <c r="E303" s="246"/>
      <c r="F303" s="248"/>
      <c r="G303" s="75"/>
      <c r="H303" s="56"/>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0"/>
      <c r="AL303" s="150"/>
      <c r="AM303" s="150"/>
      <c r="AN303" s="150"/>
      <c r="AO303" s="150"/>
      <c r="AP303" s="150"/>
      <c r="AQ303" s="150"/>
      <c r="AR303" s="150"/>
      <c r="AS303" s="150"/>
      <c r="AT303" s="150"/>
      <c r="AU303" s="150"/>
      <c r="AV303" s="150"/>
      <c r="AW303" s="150"/>
      <c r="AX303" s="150"/>
      <c r="AY303" s="150"/>
      <c r="AZ303" s="150"/>
      <c r="BA303" s="150"/>
      <c r="BB303" s="150"/>
      <c r="BC303" s="150"/>
      <c r="BD303" s="150"/>
      <c r="BE303" s="150"/>
      <c r="BF303" s="150"/>
      <c r="BG303" s="150"/>
      <c r="BH303" s="150"/>
      <c r="BI303" s="150"/>
      <c r="BJ303" s="150"/>
      <c r="BK303" s="150"/>
      <c r="BL303" s="150"/>
      <c r="BM303" s="150"/>
      <c r="BN303" s="150"/>
      <c r="BO303" s="150"/>
      <c r="BP303" s="150"/>
      <c r="BQ303" s="150"/>
      <c r="BR303" s="150"/>
      <c r="BS303" s="150"/>
      <c r="BT303" s="150"/>
      <c r="BU303" s="150"/>
      <c r="BV303" s="150"/>
      <c r="BW303" s="150"/>
      <c r="BX303" s="150"/>
      <c r="BY303" s="150"/>
      <c r="BZ303" s="150"/>
      <c r="CA303" s="150"/>
      <c r="CB303" s="150"/>
      <c r="CC303" s="150"/>
      <c r="CD303" s="150"/>
      <c r="CE303" s="150"/>
      <c r="CF303" s="150"/>
      <c r="CG303" s="150"/>
      <c r="CH303" s="150"/>
      <c r="CI303" s="150"/>
      <c r="CJ303" s="150"/>
    </row>
    <row r="304" spans="1:88" s="205" customFormat="1" ht="15.75" customHeight="1" x14ac:dyDescent="0.2">
      <c r="A304" s="232"/>
      <c r="B304" s="59"/>
      <c r="C304" s="233"/>
      <c r="D304" s="245"/>
      <c r="E304" s="246"/>
      <c r="F304" s="248"/>
      <c r="G304" s="56"/>
      <c r="H304" s="56"/>
      <c r="I304" s="56"/>
      <c r="J304" s="56"/>
      <c r="K304" s="150"/>
      <c r="L304" s="150"/>
      <c r="M304" s="150"/>
      <c r="N304" s="56"/>
      <c r="O304" s="56"/>
      <c r="P304" s="56"/>
      <c r="Q304" s="56"/>
      <c r="R304" s="56"/>
      <c r="S304" s="56"/>
      <c r="T304" s="56"/>
      <c r="U304" s="56"/>
      <c r="V304" s="56"/>
      <c r="W304" s="150"/>
      <c r="X304" s="150"/>
      <c r="Y304" s="150"/>
      <c r="Z304" s="150"/>
      <c r="AA304" s="150"/>
      <c r="AB304" s="150"/>
      <c r="AC304" s="150"/>
      <c r="AD304" s="150"/>
      <c r="AE304" s="150"/>
      <c r="AF304" s="150"/>
      <c r="AG304" s="150"/>
      <c r="AH304" s="150"/>
      <c r="AI304" s="150"/>
      <c r="AJ304" s="150"/>
      <c r="AK304" s="150"/>
      <c r="AL304" s="150"/>
      <c r="AM304" s="150"/>
      <c r="AN304" s="150"/>
      <c r="AO304" s="150"/>
      <c r="AP304" s="150"/>
      <c r="AQ304" s="150"/>
      <c r="AR304" s="150"/>
      <c r="AS304" s="150"/>
      <c r="AT304" s="150"/>
      <c r="AU304" s="150"/>
      <c r="AV304" s="150"/>
      <c r="AW304" s="150"/>
      <c r="AX304" s="150"/>
      <c r="AY304" s="150"/>
      <c r="AZ304" s="150"/>
      <c r="BA304" s="150"/>
      <c r="BB304" s="150"/>
      <c r="BC304" s="150"/>
      <c r="BD304" s="150"/>
      <c r="BE304" s="150"/>
      <c r="BF304" s="150"/>
      <c r="BG304" s="150"/>
      <c r="BH304" s="150"/>
      <c r="BI304" s="150"/>
      <c r="BJ304" s="150"/>
      <c r="BK304" s="150"/>
      <c r="BL304" s="150"/>
      <c r="BM304" s="150"/>
      <c r="BN304" s="150"/>
      <c r="BO304" s="150"/>
      <c r="BP304" s="150"/>
      <c r="BQ304" s="150"/>
      <c r="BR304" s="150"/>
      <c r="BS304" s="150"/>
      <c r="BT304" s="150"/>
      <c r="BU304" s="150"/>
      <c r="BV304" s="150"/>
      <c r="BW304" s="150"/>
      <c r="BX304" s="150"/>
      <c r="BY304" s="150"/>
      <c r="BZ304" s="150"/>
      <c r="CA304" s="150"/>
      <c r="CB304" s="150"/>
      <c r="CC304" s="150"/>
      <c r="CD304" s="150"/>
      <c r="CE304" s="150"/>
      <c r="CF304" s="150"/>
      <c r="CG304" s="150"/>
      <c r="CH304" s="150"/>
      <c r="CI304" s="150"/>
      <c r="CJ304" s="150"/>
    </row>
    <row r="305" spans="1:88" x14ac:dyDescent="0.2">
      <c r="G305" s="150"/>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c r="AS305" s="56"/>
      <c r="AT305" s="56"/>
      <c r="AU305" s="56"/>
      <c r="AV305" s="56"/>
      <c r="AW305" s="56"/>
      <c r="AX305" s="56"/>
      <c r="AY305" s="56"/>
      <c r="AZ305" s="56"/>
      <c r="BA305" s="56"/>
      <c r="BB305" s="56"/>
      <c r="BC305" s="56"/>
      <c r="BD305" s="56"/>
      <c r="BE305" s="56"/>
      <c r="BF305" s="56"/>
      <c r="BG305" s="56"/>
      <c r="BH305" s="56"/>
      <c r="BI305" s="56"/>
      <c r="BJ305" s="56"/>
      <c r="BK305" s="56"/>
      <c r="BL305" s="56"/>
      <c r="BM305" s="56"/>
      <c r="BN305" s="56"/>
      <c r="BO305" s="56"/>
      <c r="BP305" s="56"/>
      <c r="BQ305" s="56"/>
      <c r="BR305" s="56"/>
      <c r="BS305" s="56"/>
      <c r="BT305" s="56"/>
      <c r="BU305" s="56"/>
      <c r="BV305" s="56"/>
      <c r="BW305" s="56"/>
      <c r="BX305" s="56"/>
      <c r="BY305" s="56"/>
      <c r="BZ305" s="56"/>
      <c r="CA305" s="56"/>
      <c r="CB305" s="56"/>
      <c r="CC305" s="56"/>
      <c r="CD305" s="56"/>
      <c r="CE305" s="56"/>
      <c r="CF305" s="56"/>
      <c r="CG305" s="56"/>
      <c r="CH305" s="56"/>
      <c r="CI305" s="56"/>
      <c r="CJ305" s="56"/>
    </row>
    <row r="306" spans="1:88" x14ac:dyDescent="0.2">
      <c r="G306" s="56"/>
      <c r="H306" s="75"/>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c r="AT306" s="56"/>
      <c r="AU306" s="56"/>
      <c r="AV306" s="56"/>
      <c r="AW306" s="56"/>
      <c r="AX306" s="56"/>
      <c r="AY306" s="56"/>
      <c r="AZ306" s="56"/>
      <c r="BA306" s="56"/>
      <c r="BB306" s="56"/>
      <c r="BC306" s="56"/>
      <c r="BD306" s="56"/>
      <c r="BE306" s="56"/>
      <c r="BF306" s="56"/>
      <c r="BG306" s="56"/>
      <c r="BH306" s="56"/>
      <c r="BI306" s="56"/>
      <c r="BJ306" s="56"/>
      <c r="BK306" s="56"/>
      <c r="BL306" s="56"/>
      <c r="BM306" s="56"/>
      <c r="BN306" s="56"/>
      <c r="BO306" s="56"/>
      <c r="BP306" s="56"/>
      <c r="BQ306" s="56"/>
      <c r="BR306" s="56"/>
      <c r="BS306" s="56"/>
      <c r="BT306" s="56"/>
      <c r="BU306" s="56"/>
      <c r="BV306" s="56"/>
      <c r="BW306" s="56"/>
      <c r="BX306" s="56"/>
      <c r="BY306" s="56"/>
      <c r="BZ306" s="56"/>
      <c r="CA306" s="56"/>
      <c r="CB306" s="56"/>
      <c r="CC306" s="56"/>
      <c r="CD306" s="56"/>
      <c r="CE306" s="56"/>
      <c r="CF306" s="56"/>
      <c r="CG306" s="56"/>
      <c r="CH306" s="56"/>
      <c r="CI306" s="56"/>
      <c r="CJ306" s="56"/>
    </row>
    <row r="307" spans="1:88" x14ac:dyDescent="0.2">
      <c r="G307" s="56"/>
      <c r="H307" s="75"/>
      <c r="I307" s="75"/>
      <c r="J307" s="75"/>
      <c r="K307" s="56"/>
      <c r="L307" s="56"/>
      <c r="M307" s="56"/>
      <c r="N307" s="75"/>
      <c r="O307" s="75"/>
      <c r="P307" s="75"/>
      <c r="Q307" s="75"/>
      <c r="R307" s="75"/>
      <c r="S307" s="75"/>
      <c r="T307" s="75"/>
      <c r="U307" s="75"/>
      <c r="V307" s="75"/>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c r="AT307" s="56"/>
      <c r="AU307" s="56"/>
      <c r="AV307" s="56"/>
      <c r="AW307" s="56"/>
      <c r="AX307" s="56"/>
      <c r="AY307" s="56"/>
      <c r="AZ307" s="56"/>
      <c r="BA307" s="56"/>
      <c r="BB307" s="56"/>
      <c r="BC307" s="56"/>
      <c r="BD307" s="56"/>
      <c r="BE307" s="56"/>
      <c r="BF307" s="56"/>
      <c r="BG307" s="56"/>
      <c r="BH307" s="56"/>
      <c r="BI307" s="56"/>
      <c r="BJ307" s="56"/>
      <c r="BK307" s="56"/>
      <c r="BL307" s="56"/>
      <c r="BM307" s="56"/>
      <c r="BN307" s="56"/>
      <c r="BO307" s="56"/>
      <c r="BP307" s="56"/>
      <c r="BQ307" s="56"/>
      <c r="BR307" s="56"/>
      <c r="BS307" s="56"/>
      <c r="BT307" s="56"/>
      <c r="BU307" s="56"/>
      <c r="BV307" s="56"/>
      <c r="BW307" s="56"/>
      <c r="BX307" s="56"/>
      <c r="BY307" s="56"/>
      <c r="BZ307" s="56"/>
      <c r="CA307" s="56"/>
      <c r="CB307" s="56"/>
      <c r="CC307" s="56"/>
      <c r="CD307" s="56"/>
      <c r="CE307" s="56"/>
      <c r="CF307" s="56"/>
      <c r="CG307" s="56"/>
      <c r="CH307" s="56"/>
      <c r="CI307" s="56"/>
      <c r="CJ307" s="56"/>
    </row>
    <row r="308" spans="1:88" s="75" customFormat="1" ht="15" customHeight="1" x14ac:dyDescent="0.2">
      <c r="A308" s="232"/>
      <c r="B308" s="59"/>
      <c r="C308" s="233"/>
      <c r="D308" s="245"/>
      <c r="E308" s="246"/>
      <c r="F308" s="248"/>
      <c r="G308" s="56"/>
      <c r="H308" s="56"/>
    </row>
    <row r="309" spans="1:88" s="76" customFormat="1" x14ac:dyDescent="0.2">
      <c r="A309" s="232"/>
      <c r="B309" s="59"/>
      <c r="C309" s="233"/>
      <c r="D309" s="245"/>
      <c r="E309" s="246"/>
      <c r="F309" s="248"/>
      <c r="G309" s="150"/>
      <c r="H309" s="150"/>
      <c r="I309" s="56"/>
      <c r="J309" s="56"/>
      <c r="K309" s="75"/>
      <c r="L309" s="75"/>
      <c r="M309" s="75"/>
      <c r="N309" s="56"/>
      <c r="O309" s="56"/>
      <c r="P309" s="56"/>
      <c r="Q309" s="56"/>
      <c r="R309" s="56"/>
      <c r="S309" s="56"/>
      <c r="T309" s="56"/>
      <c r="U309" s="56"/>
      <c r="V309" s="56"/>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row>
    <row r="310" spans="1:88" ht="13.9" customHeight="1" x14ac:dyDescent="0.2">
      <c r="G310" s="56"/>
      <c r="H310" s="56"/>
      <c r="I310" s="150"/>
      <c r="J310" s="150"/>
      <c r="K310" s="56"/>
      <c r="L310" s="56"/>
      <c r="M310" s="56"/>
      <c r="N310" s="150"/>
      <c r="O310" s="150"/>
      <c r="P310" s="150"/>
      <c r="Q310" s="150"/>
      <c r="R310" s="150"/>
      <c r="S310" s="150"/>
      <c r="T310" s="150"/>
      <c r="U310" s="150"/>
      <c r="V310" s="150"/>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c r="AT310" s="56"/>
      <c r="AU310" s="56"/>
      <c r="AV310" s="56"/>
      <c r="AW310" s="56"/>
      <c r="AX310" s="56"/>
      <c r="AY310" s="56"/>
      <c r="AZ310" s="56"/>
      <c r="BA310" s="56"/>
      <c r="BB310" s="56"/>
      <c r="BC310" s="56"/>
      <c r="BD310" s="56"/>
      <c r="BE310" s="56"/>
      <c r="BF310" s="56"/>
      <c r="BG310" s="56"/>
      <c r="BH310" s="56"/>
      <c r="BI310" s="56"/>
      <c r="BJ310" s="56"/>
      <c r="BK310" s="56"/>
      <c r="BL310" s="56"/>
      <c r="BM310" s="56"/>
      <c r="BN310" s="56"/>
      <c r="BO310" s="56"/>
      <c r="BP310" s="56"/>
      <c r="BQ310" s="56"/>
      <c r="BR310" s="56"/>
      <c r="BS310" s="56"/>
      <c r="BT310" s="56"/>
      <c r="BU310" s="56"/>
      <c r="BV310" s="56"/>
      <c r="BW310" s="56"/>
      <c r="BX310" s="56"/>
      <c r="BY310" s="56"/>
      <c r="BZ310" s="56"/>
      <c r="CA310" s="56"/>
      <c r="CB310" s="56"/>
      <c r="CC310" s="56"/>
      <c r="CD310" s="56"/>
      <c r="CE310" s="56"/>
      <c r="CF310" s="56"/>
      <c r="CG310" s="56"/>
      <c r="CH310" s="56"/>
      <c r="CI310" s="56"/>
      <c r="CJ310" s="56"/>
    </row>
    <row r="311" spans="1:88" s="205" customFormat="1" ht="65.25" customHeight="1" x14ac:dyDescent="0.2">
      <c r="A311" s="232"/>
      <c r="B311" s="59"/>
      <c r="C311" s="233"/>
      <c r="D311" s="245"/>
      <c r="E311" s="246"/>
      <c r="F311" s="248"/>
      <c r="G311" s="56"/>
      <c r="H311" s="56"/>
      <c r="I311" s="56"/>
      <c r="J311" s="56"/>
      <c r="K311" s="150"/>
      <c r="L311" s="150"/>
      <c r="M311" s="150"/>
      <c r="N311" s="56"/>
      <c r="O311" s="56"/>
      <c r="P311" s="56"/>
      <c r="Q311" s="56"/>
      <c r="R311" s="56"/>
      <c r="S311" s="56"/>
      <c r="T311" s="56"/>
      <c r="U311" s="56"/>
      <c r="V311" s="56"/>
      <c r="W311" s="150"/>
      <c r="X311" s="150"/>
      <c r="Y311" s="150"/>
      <c r="Z311" s="150"/>
      <c r="AA311" s="150"/>
      <c r="AB311" s="150"/>
      <c r="AC311" s="150"/>
      <c r="AD311" s="150"/>
      <c r="AE311" s="150"/>
      <c r="AF311" s="150"/>
      <c r="AG311" s="150"/>
      <c r="AH311" s="150"/>
      <c r="AI311" s="150"/>
      <c r="AJ311" s="150"/>
      <c r="AK311" s="150"/>
      <c r="AL311" s="150"/>
      <c r="AM311" s="150"/>
      <c r="AN311" s="150"/>
      <c r="AO311" s="150"/>
      <c r="AP311" s="150"/>
      <c r="AQ311" s="150"/>
      <c r="AR311" s="150"/>
      <c r="AS311" s="150"/>
      <c r="AT311" s="150"/>
      <c r="AU311" s="150"/>
      <c r="AV311" s="150"/>
      <c r="AW311" s="150"/>
      <c r="AX311" s="150"/>
      <c r="AY311" s="150"/>
      <c r="AZ311" s="150"/>
      <c r="BA311" s="150"/>
      <c r="BB311" s="150"/>
      <c r="BC311" s="150"/>
      <c r="BD311" s="150"/>
      <c r="BE311" s="150"/>
      <c r="BF311" s="150"/>
      <c r="BG311" s="150"/>
      <c r="BH311" s="150"/>
      <c r="BI311" s="150"/>
      <c r="BJ311" s="150"/>
      <c r="BK311" s="150"/>
      <c r="BL311" s="150"/>
      <c r="BM311" s="150"/>
      <c r="BN311" s="150"/>
      <c r="BO311" s="150"/>
      <c r="BP311" s="150"/>
      <c r="BQ311" s="150"/>
      <c r="BR311" s="150"/>
      <c r="BS311" s="150"/>
      <c r="BT311" s="150"/>
      <c r="BU311" s="150"/>
      <c r="BV311" s="150"/>
      <c r="BW311" s="150"/>
      <c r="BX311" s="150"/>
      <c r="BY311" s="150"/>
      <c r="BZ311" s="150"/>
      <c r="CA311" s="150"/>
      <c r="CB311" s="150"/>
      <c r="CC311" s="150"/>
      <c r="CD311" s="150"/>
      <c r="CE311" s="150"/>
      <c r="CF311" s="150"/>
      <c r="CG311" s="150"/>
      <c r="CH311" s="150"/>
      <c r="CI311" s="150"/>
      <c r="CJ311" s="150"/>
    </row>
    <row r="312" spans="1:88" ht="14.25" customHeight="1" x14ac:dyDescent="0.2">
      <c r="G312" s="75"/>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c r="AS312" s="56"/>
      <c r="AT312" s="56"/>
      <c r="AU312" s="56"/>
      <c r="AV312" s="56"/>
      <c r="AW312" s="56"/>
      <c r="AX312" s="56"/>
      <c r="AY312" s="56"/>
      <c r="AZ312" s="56"/>
      <c r="BA312" s="56"/>
      <c r="BB312" s="56"/>
      <c r="BC312" s="56"/>
      <c r="BD312" s="56"/>
      <c r="BE312" s="56"/>
      <c r="BF312" s="56"/>
      <c r="BG312" s="56"/>
      <c r="BH312" s="56"/>
      <c r="BI312" s="56"/>
      <c r="BJ312" s="56"/>
      <c r="BK312" s="56"/>
      <c r="BL312" s="56"/>
      <c r="BM312" s="56"/>
      <c r="BN312" s="56"/>
      <c r="BO312" s="56"/>
      <c r="BP312" s="56"/>
      <c r="BQ312" s="56"/>
      <c r="BR312" s="56"/>
      <c r="BS312" s="56"/>
      <c r="BT312" s="56"/>
      <c r="BU312" s="56"/>
      <c r="BV312" s="56"/>
      <c r="BW312" s="56"/>
      <c r="BX312" s="56"/>
      <c r="BY312" s="56"/>
      <c r="BZ312" s="56"/>
      <c r="CA312" s="56"/>
      <c r="CB312" s="56"/>
      <c r="CC312" s="56"/>
      <c r="CD312" s="56"/>
      <c r="CE312" s="56"/>
      <c r="CF312" s="56"/>
      <c r="CG312" s="56"/>
      <c r="CH312" s="56"/>
      <c r="CI312" s="56"/>
      <c r="CJ312" s="56"/>
    </row>
    <row r="313" spans="1:88" x14ac:dyDescent="0.2">
      <c r="G313" s="75"/>
      <c r="H313" s="150"/>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6"/>
      <c r="BY313" s="56"/>
      <c r="BZ313" s="56"/>
      <c r="CA313" s="56"/>
      <c r="CB313" s="56"/>
      <c r="CC313" s="56"/>
      <c r="CD313" s="56"/>
      <c r="CE313" s="56"/>
      <c r="CF313" s="56"/>
      <c r="CG313" s="56"/>
      <c r="CH313" s="56"/>
      <c r="CI313" s="56"/>
      <c r="CJ313" s="56"/>
    </row>
    <row r="314" spans="1:88" x14ac:dyDescent="0.2">
      <c r="G314" s="56"/>
      <c r="H314" s="56"/>
      <c r="I314" s="150"/>
      <c r="J314" s="150"/>
      <c r="K314" s="56"/>
      <c r="L314" s="56"/>
      <c r="M314" s="56"/>
      <c r="N314" s="150"/>
      <c r="O314" s="150"/>
      <c r="P314" s="150"/>
      <c r="Q314" s="150"/>
      <c r="R314" s="150"/>
      <c r="S314" s="150"/>
      <c r="T314" s="150"/>
      <c r="U314" s="150"/>
      <c r="V314" s="150"/>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c r="AT314" s="56"/>
      <c r="AU314" s="56"/>
      <c r="AV314" s="56"/>
      <c r="AW314" s="56"/>
      <c r="AX314" s="56"/>
      <c r="AY314" s="56"/>
      <c r="AZ314" s="56"/>
      <c r="BA314" s="56"/>
      <c r="BB314" s="56"/>
      <c r="BC314" s="56"/>
      <c r="BD314" s="56"/>
      <c r="BE314" s="56"/>
      <c r="BF314" s="56"/>
      <c r="BG314" s="56"/>
      <c r="BH314" s="56"/>
      <c r="BI314" s="56"/>
      <c r="BJ314" s="56"/>
      <c r="BK314" s="56"/>
      <c r="BL314" s="56"/>
      <c r="BM314" s="56"/>
      <c r="BN314" s="56"/>
      <c r="BO314" s="56"/>
      <c r="BP314" s="56"/>
      <c r="BQ314" s="56"/>
      <c r="BR314" s="56"/>
      <c r="BS314" s="56"/>
      <c r="BT314" s="56"/>
      <c r="BU314" s="56"/>
      <c r="BV314" s="56"/>
      <c r="BW314" s="56"/>
      <c r="BX314" s="56"/>
      <c r="BY314" s="56"/>
      <c r="BZ314" s="56"/>
      <c r="CA314" s="56"/>
      <c r="CB314" s="56"/>
      <c r="CC314" s="56"/>
      <c r="CD314" s="56"/>
      <c r="CE314" s="56"/>
      <c r="CF314" s="56"/>
      <c r="CG314" s="56"/>
      <c r="CH314" s="56"/>
      <c r="CI314" s="56"/>
      <c r="CJ314" s="56"/>
    </row>
    <row r="315" spans="1:88" s="205" customFormat="1" ht="52.5" customHeight="1" x14ac:dyDescent="0.2">
      <c r="A315" s="232"/>
      <c r="B315" s="59"/>
      <c r="C315" s="233"/>
      <c r="D315" s="245"/>
      <c r="E315" s="246"/>
      <c r="F315" s="248"/>
      <c r="G315" s="150"/>
      <c r="H315" s="56"/>
      <c r="I315" s="56"/>
      <c r="J315" s="56"/>
      <c r="K315" s="150"/>
      <c r="L315" s="150"/>
      <c r="M315" s="150"/>
      <c r="N315" s="56"/>
      <c r="O315" s="56"/>
      <c r="P315" s="56"/>
      <c r="Q315" s="56"/>
      <c r="R315" s="56"/>
      <c r="S315" s="56"/>
      <c r="T315" s="56"/>
      <c r="U315" s="56"/>
      <c r="V315" s="56"/>
      <c r="W315" s="150"/>
      <c r="X315" s="150"/>
      <c r="Y315" s="150"/>
      <c r="Z315" s="150"/>
      <c r="AA315" s="150"/>
      <c r="AB315" s="150"/>
      <c r="AC315" s="150"/>
      <c r="AD315" s="150"/>
      <c r="AE315" s="150"/>
      <c r="AF315" s="150"/>
      <c r="AG315" s="150"/>
      <c r="AH315" s="150"/>
      <c r="AI315" s="150"/>
      <c r="AJ315" s="150"/>
      <c r="AK315" s="150"/>
      <c r="AL315" s="150"/>
      <c r="AM315" s="150"/>
      <c r="AN315" s="150"/>
      <c r="AO315" s="150"/>
      <c r="AP315" s="150"/>
      <c r="AQ315" s="150"/>
      <c r="AR315" s="150"/>
      <c r="AS315" s="150"/>
      <c r="AT315" s="150"/>
      <c r="AU315" s="150"/>
      <c r="AV315" s="150"/>
      <c r="AW315" s="150"/>
      <c r="AX315" s="150"/>
      <c r="AY315" s="150"/>
      <c r="AZ315" s="150"/>
      <c r="BA315" s="150"/>
      <c r="BB315" s="150"/>
      <c r="BC315" s="150"/>
      <c r="BD315" s="150"/>
      <c r="BE315" s="150"/>
      <c r="BF315" s="150"/>
      <c r="BG315" s="150"/>
      <c r="BH315" s="150"/>
      <c r="BI315" s="150"/>
      <c r="BJ315" s="150"/>
      <c r="BK315" s="150"/>
      <c r="BL315" s="150"/>
      <c r="BM315" s="150"/>
      <c r="BN315" s="150"/>
      <c r="BO315" s="150"/>
      <c r="BP315" s="150"/>
      <c r="BQ315" s="150"/>
      <c r="BR315" s="150"/>
      <c r="BS315" s="150"/>
      <c r="BT315" s="150"/>
      <c r="BU315" s="150"/>
      <c r="BV315" s="150"/>
      <c r="BW315" s="150"/>
      <c r="BX315" s="150"/>
      <c r="BY315" s="150"/>
      <c r="BZ315" s="150"/>
      <c r="CA315" s="150"/>
      <c r="CB315" s="150"/>
      <c r="CC315" s="150"/>
      <c r="CD315" s="150"/>
      <c r="CE315" s="150"/>
      <c r="CF315" s="150"/>
      <c r="CG315" s="150"/>
      <c r="CH315" s="150"/>
      <c r="CI315" s="150"/>
      <c r="CJ315" s="150"/>
    </row>
    <row r="316" spans="1:88" ht="16.5" customHeight="1" x14ac:dyDescent="0.2">
      <c r="G316" s="56"/>
      <c r="H316" s="75"/>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c r="AT316" s="56"/>
      <c r="AU316" s="56"/>
      <c r="AV316" s="56"/>
      <c r="AW316" s="56"/>
      <c r="AX316" s="56"/>
      <c r="AY316" s="56"/>
      <c r="AZ316" s="56"/>
      <c r="BA316" s="56"/>
      <c r="BB316" s="56"/>
      <c r="BC316" s="56"/>
      <c r="BD316" s="56"/>
      <c r="BE316" s="56"/>
      <c r="BF316" s="56"/>
      <c r="BG316" s="56"/>
      <c r="BH316" s="56"/>
      <c r="BI316" s="56"/>
      <c r="BJ316" s="56"/>
      <c r="BK316" s="56"/>
      <c r="BL316" s="56"/>
      <c r="BM316" s="56"/>
      <c r="BN316" s="56"/>
      <c r="BO316" s="56"/>
      <c r="BP316" s="56"/>
      <c r="BQ316" s="56"/>
      <c r="BR316" s="56"/>
      <c r="BS316" s="56"/>
      <c r="BT316" s="56"/>
      <c r="BU316" s="56"/>
      <c r="BV316" s="56"/>
      <c r="BW316" s="56"/>
      <c r="BX316" s="56"/>
      <c r="BY316" s="56"/>
      <c r="BZ316" s="56"/>
      <c r="CA316" s="56"/>
      <c r="CB316" s="56"/>
      <c r="CC316" s="56"/>
      <c r="CD316" s="56"/>
      <c r="CE316" s="56"/>
      <c r="CF316" s="56"/>
      <c r="CG316" s="56"/>
      <c r="CH316" s="56"/>
      <c r="CI316" s="56"/>
      <c r="CJ316" s="56"/>
    </row>
    <row r="317" spans="1:88" ht="16.5" customHeight="1" x14ac:dyDescent="0.2">
      <c r="G317" s="56"/>
      <c r="H317" s="75"/>
      <c r="I317" s="75"/>
      <c r="J317" s="75"/>
      <c r="K317" s="56"/>
      <c r="L317" s="56"/>
      <c r="M317" s="56"/>
      <c r="N317" s="75"/>
      <c r="O317" s="75"/>
      <c r="P317" s="75"/>
      <c r="Q317" s="75"/>
      <c r="R317" s="75"/>
      <c r="S317" s="75"/>
      <c r="T317" s="75"/>
      <c r="U317" s="75"/>
      <c r="V317" s="75"/>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c r="AT317" s="56"/>
      <c r="AU317" s="56"/>
      <c r="AV317" s="56"/>
      <c r="AW317" s="56"/>
      <c r="AX317" s="56"/>
      <c r="AY317" s="56"/>
      <c r="AZ317" s="56"/>
      <c r="BA317" s="56"/>
      <c r="BB317" s="56"/>
      <c r="BC317" s="56"/>
      <c r="BD317" s="56"/>
      <c r="BE317" s="56"/>
      <c r="BF317" s="56"/>
      <c r="BG317" s="56"/>
      <c r="BH317" s="56"/>
      <c r="BI317" s="56"/>
      <c r="BJ317" s="56"/>
      <c r="BK317" s="56"/>
      <c r="BL317" s="56"/>
      <c r="BM317" s="56"/>
      <c r="BN317" s="56"/>
      <c r="BO317" s="56"/>
      <c r="BP317" s="56"/>
      <c r="BQ317" s="56"/>
      <c r="BR317" s="56"/>
      <c r="BS317" s="56"/>
      <c r="BT317" s="56"/>
      <c r="BU317" s="56"/>
      <c r="BV317" s="56"/>
      <c r="BW317" s="56"/>
      <c r="BX317" s="56"/>
      <c r="BY317" s="56"/>
      <c r="BZ317" s="56"/>
      <c r="CA317" s="56"/>
      <c r="CB317" s="56"/>
      <c r="CC317" s="56"/>
      <c r="CD317" s="56"/>
      <c r="CE317" s="56"/>
      <c r="CF317" s="56"/>
      <c r="CG317" s="56"/>
      <c r="CH317" s="56"/>
      <c r="CI317" s="56"/>
      <c r="CJ317" s="56"/>
    </row>
    <row r="318" spans="1:88" s="75" customFormat="1" ht="17.25" customHeight="1" x14ac:dyDescent="0.2">
      <c r="A318" s="232"/>
      <c r="B318" s="59"/>
      <c r="C318" s="233"/>
      <c r="D318" s="245"/>
      <c r="E318" s="246"/>
      <c r="F318" s="248"/>
      <c r="G318" s="56"/>
      <c r="H318" s="56"/>
    </row>
    <row r="319" spans="1:88" s="76" customFormat="1" ht="23.25" customHeight="1" x14ac:dyDescent="0.2">
      <c r="A319" s="232"/>
      <c r="B319" s="59"/>
      <c r="C319" s="233"/>
      <c r="D319" s="245"/>
      <c r="E319" s="246"/>
      <c r="F319" s="248"/>
      <c r="G319" s="150"/>
      <c r="H319" s="150"/>
      <c r="I319" s="56"/>
      <c r="J319" s="56"/>
      <c r="K319" s="75"/>
      <c r="L319" s="75"/>
      <c r="M319" s="75"/>
      <c r="N319" s="56"/>
      <c r="O319" s="56"/>
      <c r="P319" s="56"/>
      <c r="Q319" s="56"/>
      <c r="R319" s="56"/>
      <c r="S319" s="56"/>
      <c r="T319" s="56"/>
      <c r="U319" s="56"/>
      <c r="V319" s="56"/>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row>
    <row r="320" spans="1:88" s="56" customFormat="1" x14ac:dyDescent="0.2">
      <c r="A320" s="232"/>
      <c r="B320" s="59"/>
      <c r="C320" s="233"/>
      <c r="D320" s="245"/>
      <c r="E320" s="246"/>
      <c r="F320" s="248"/>
      <c r="G320" s="150"/>
      <c r="I320" s="150"/>
      <c r="J320" s="150"/>
      <c r="N320" s="150"/>
      <c r="O320" s="150"/>
      <c r="P320" s="150"/>
      <c r="Q320" s="150"/>
      <c r="R320" s="150"/>
      <c r="S320" s="150"/>
      <c r="T320" s="150"/>
      <c r="U320" s="150"/>
      <c r="V320" s="150"/>
    </row>
    <row r="321" spans="1:88" s="150" customFormat="1" ht="15.75" customHeight="1" x14ac:dyDescent="0.2">
      <c r="A321" s="232"/>
      <c r="B321" s="59"/>
      <c r="C321" s="233"/>
      <c r="D321" s="245"/>
      <c r="E321" s="246"/>
      <c r="F321" s="248"/>
      <c r="G321" s="56"/>
      <c r="H321" s="56"/>
      <c r="I321" s="56"/>
      <c r="J321" s="56"/>
      <c r="N321" s="56"/>
      <c r="O321" s="56"/>
      <c r="P321" s="56"/>
      <c r="Q321" s="56"/>
      <c r="R321" s="56"/>
      <c r="S321" s="56"/>
      <c r="T321" s="56"/>
      <c r="U321" s="56"/>
      <c r="V321" s="56"/>
    </row>
    <row r="322" spans="1:88" s="56" customFormat="1" x14ac:dyDescent="0.2">
      <c r="A322" s="232"/>
      <c r="B322" s="59"/>
      <c r="C322" s="233"/>
      <c r="D322" s="245"/>
      <c r="E322" s="246"/>
      <c r="F322" s="248"/>
    </row>
    <row r="323" spans="1:88" s="56" customFormat="1" x14ac:dyDescent="0.2">
      <c r="A323" s="232"/>
      <c r="B323" s="59"/>
      <c r="C323" s="233"/>
      <c r="D323" s="245"/>
      <c r="E323" s="246"/>
      <c r="F323" s="248"/>
      <c r="G323" s="150"/>
      <c r="H323" s="150"/>
    </row>
    <row r="324" spans="1:88" s="56" customFormat="1" x14ac:dyDescent="0.2">
      <c r="A324" s="232"/>
      <c r="B324" s="59"/>
      <c r="C324" s="233"/>
      <c r="D324" s="245"/>
      <c r="E324" s="246"/>
      <c r="F324" s="248"/>
      <c r="G324" s="150"/>
      <c r="I324" s="150"/>
      <c r="J324" s="150"/>
      <c r="N324" s="150"/>
      <c r="O324" s="150"/>
      <c r="P324" s="150"/>
      <c r="Q324" s="150"/>
      <c r="R324" s="150"/>
      <c r="S324" s="150"/>
      <c r="T324" s="150"/>
      <c r="U324" s="150"/>
      <c r="V324" s="150"/>
    </row>
    <row r="325" spans="1:88" s="150" customFormat="1" ht="17.25" customHeight="1" x14ac:dyDescent="0.2">
      <c r="A325" s="232"/>
      <c r="B325" s="59"/>
      <c r="C325" s="233"/>
      <c r="D325" s="245"/>
      <c r="E325" s="246"/>
      <c r="F325" s="248"/>
      <c r="G325" s="56"/>
      <c r="H325" s="56"/>
      <c r="I325" s="56"/>
      <c r="J325" s="56"/>
      <c r="N325" s="56"/>
      <c r="O325" s="56"/>
      <c r="P325" s="56"/>
      <c r="Q325" s="56"/>
      <c r="R325" s="56"/>
      <c r="S325" s="56"/>
      <c r="T325" s="56"/>
      <c r="U325" s="56"/>
      <c r="V325" s="56"/>
    </row>
    <row r="326" spans="1:88" s="56" customFormat="1" ht="12.75" customHeight="1" x14ac:dyDescent="0.2">
      <c r="A326" s="232"/>
      <c r="B326" s="59"/>
      <c r="C326" s="233"/>
      <c r="D326" s="245"/>
      <c r="E326" s="246"/>
      <c r="F326" s="248"/>
      <c r="H326" s="75"/>
    </row>
    <row r="327" spans="1:88" ht="17.25" customHeight="1" x14ac:dyDescent="0.2">
      <c r="G327" s="152"/>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c r="AS327" s="56"/>
      <c r="AT327" s="56"/>
      <c r="AU327" s="56"/>
      <c r="AV327" s="56"/>
      <c r="AW327" s="56"/>
      <c r="AX327" s="56"/>
      <c r="AY327" s="56"/>
      <c r="AZ327" s="56"/>
      <c r="BA327" s="56"/>
      <c r="BB327" s="56"/>
      <c r="BC327" s="56"/>
      <c r="BD327" s="56"/>
      <c r="BE327" s="56"/>
      <c r="BF327" s="56"/>
      <c r="BG327" s="56"/>
      <c r="BH327" s="56"/>
      <c r="BI327" s="56"/>
      <c r="BJ327" s="56"/>
      <c r="BK327" s="56"/>
      <c r="BL327" s="56"/>
      <c r="BM327" s="56"/>
      <c r="BN327" s="56"/>
      <c r="BO327" s="56"/>
      <c r="BP327" s="56"/>
      <c r="BQ327" s="56"/>
      <c r="BR327" s="56"/>
      <c r="BS327" s="56"/>
      <c r="BT327" s="56"/>
      <c r="BU327" s="56"/>
      <c r="BV327" s="56"/>
      <c r="BW327" s="56"/>
      <c r="BX327" s="56"/>
      <c r="BY327" s="56"/>
      <c r="BZ327" s="56"/>
      <c r="CA327" s="56"/>
      <c r="CB327" s="56"/>
      <c r="CC327" s="56"/>
      <c r="CD327" s="56"/>
      <c r="CE327" s="56"/>
      <c r="CF327" s="56"/>
      <c r="CG327" s="56"/>
      <c r="CH327" s="56"/>
      <c r="CI327" s="56"/>
      <c r="CJ327" s="56"/>
    </row>
    <row r="328" spans="1:88" s="205" customFormat="1" ht="30" customHeight="1" x14ac:dyDescent="0.2">
      <c r="A328" s="232"/>
      <c r="B328" s="59"/>
      <c r="C328" s="233"/>
      <c r="D328" s="245"/>
      <c r="E328" s="246"/>
      <c r="F328" s="248"/>
      <c r="G328" s="149"/>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c r="AF328" s="150"/>
      <c r="AG328" s="150"/>
      <c r="AH328" s="150"/>
      <c r="AI328" s="150"/>
      <c r="AJ328" s="150"/>
      <c r="AK328" s="150"/>
      <c r="AL328" s="150"/>
      <c r="AM328" s="150"/>
      <c r="AN328" s="150"/>
      <c r="AO328" s="150"/>
      <c r="AP328" s="150"/>
      <c r="AQ328" s="150"/>
      <c r="AR328" s="150"/>
      <c r="AS328" s="150"/>
      <c r="AT328" s="150"/>
      <c r="AU328" s="150"/>
      <c r="AV328" s="150"/>
      <c r="AW328" s="150"/>
      <c r="AX328" s="150"/>
      <c r="AY328" s="150"/>
      <c r="AZ328" s="150"/>
      <c r="BA328" s="150"/>
      <c r="BB328" s="150"/>
      <c r="BC328" s="150"/>
      <c r="BD328" s="150"/>
      <c r="BE328" s="150"/>
      <c r="BF328" s="150"/>
      <c r="BG328" s="150"/>
      <c r="BH328" s="150"/>
      <c r="BI328" s="150"/>
      <c r="BJ328" s="150"/>
      <c r="BK328" s="150"/>
      <c r="BL328" s="150"/>
      <c r="BM328" s="150"/>
      <c r="BN328" s="150"/>
      <c r="BO328" s="150"/>
      <c r="BP328" s="150"/>
      <c r="BQ328" s="150"/>
      <c r="BR328" s="150"/>
      <c r="BS328" s="150"/>
      <c r="BT328" s="150"/>
      <c r="BU328" s="150"/>
      <c r="BV328" s="150"/>
      <c r="BW328" s="150"/>
      <c r="BX328" s="150"/>
      <c r="BY328" s="150"/>
      <c r="BZ328" s="150"/>
      <c r="CA328" s="150"/>
      <c r="CB328" s="150"/>
      <c r="CC328" s="150"/>
      <c r="CD328" s="150"/>
      <c r="CE328" s="150"/>
      <c r="CF328" s="150"/>
      <c r="CG328" s="150"/>
      <c r="CH328" s="150"/>
      <c r="CI328" s="150"/>
      <c r="CJ328" s="150"/>
    </row>
    <row r="329" spans="1:88" ht="27.75" customHeight="1" x14ac:dyDescent="0.2">
      <c r="G329" s="152"/>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6"/>
      <c r="BY329" s="56"/>
      <c r="BZ329" s="56"/>
      <c r="CA329" s="56"/>
      <c r="CB329" s="56"/>
      <c r="CC329" s="56"/>
      <c r="CD329" s="56"/>
      <c r="CE329" s="56"/>
      <c r="CF329" s="56"/>
      <c r="CG329" s="56"/>
      <c r="CH329" s="56"/>
      <c r="CI329" s="56"/>
      <c r="CJ329" s="56"/>
    </row>
    <row r="330" spans="1:88" x14ac:dyDescent="0.2">
      <c r="G330" s="152"/>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c r="AT330" s="56"/>
      <c r="AU330" s="56"/>
      <c r="AV330" s="56"/>
      <c r="AW330" s="56"/>
      <c r="AX330" s="56"/>
      <c r="AY330" s="56"/>
      <c r="AZ330" s="56"/>
      <c r="BA330" s="56"/>
      <c r="BB330" s="56"/>
      <c r="BC330" s="56"/>
      <c r="BD330" s="56"/>
      <c r="BE330" s="56"/>
      <c r="BF330" s="56"/>
      <c r="BG330" s="56"/>
      <c r="BH330" s="56"/>
      <c r="BI330" s="56"/>
      <c r="BJ330" s="56"/>
      <c r="BK330" s="56"/>
      <c r="BL330" s="56"/>
      <c r="BM330" s="56"/>
      <c r="BN330" s="56"/>
      <c r="BO330" s="56"/>
      <c r="BP330" s="56"/>
      <c r="BQ330" s="56"/>
      <c r="BR330" s="56"/>
      <c r="BS330" s="56"/>
      <c r="BT330" s="56"/>
      <c r="BU330" s="56"/>
      <c r="BV330" s="56"/>
      <c r="BW330" s="56"/>
      <c r="BX330" s="56"/>
      <c r="BY330" s="56"/>
      <c r="BZ330" s="56"/>
      <c r="CA330" s="56"/>
      <c r="CB330" s="56"/>
      <c r="CC330" s="56"/>
      <c r="CD330" s="56"/>
      <c r="CE330" s="56"/>
      <c r="CF330" s="56"/>
      <c r="CG330" s="56"/>
      <c r="CH330" s="56"/>
      <c r="CI330" s="56"/>
      <c r="CJ330" s="56"/>
    </row>
    <row r="331" spans="1:88" s="56" customFormat="1" x14ac:dyDescent="0.2">
      <c r="A331" s="232"/>
      <c r="B331" s="59"/>
      <c r="C331" s="233"/>
      <c r="D331" s="245"/>
      <c r="E331" s="246"/>
      <c r="F331" s="248"/>
      <c r="G331" s="150"/>
      <c r="H331" s="75"/>
      <c r="I331" s="75"/>
      <c r="J331" s="75"/>
      <c r="N331" s="75"/>
      <c r="O331" s="75"/>
      <c r="P331" s="75"/>
      <c r="Q331" s="75"/>
      <c r="R331" s="75"/>
      <c r="S331" s="75"/>
      <c r="T331" s="75"/>
      <c r="U331" s="75"/>
      <c r="V331" s="75"/>
    </row>
    <row r="332" spans="1:88" s="75" customFormat="1" ht="30" customHeight="1" x14ac:dyDescent="0.2">
      <c r="A332" s="232"/>
      <c r="B332" s="59"/>
      <c r="C332" s="233"/>
      <c r="D332" s="245"/>
      <c r="E332" s="246"/>
      <c r="F332" s="248"/>
      <c r="G332" s="56"/>
      <c r="H332" s="56"/>
    </row>
    <row r="333" spans="1:88" s="76" customFormat="1" ht="25.5" customHeight="1" x14ac:dyDescent="0.2">
      <c r="A333" s="232"/>
      <c r="B333" s="59"/>
      <c r="C333" s="233"/>
      <c r="D333" s="245"/>
      <c r="E333" s="246"/>
      <c r="F333" s="248"/>
      <c r="G333" s="56"/>
      <c r="H333" s="150"/>
      <c r="I333" s="56"/>
      <c r="J333" s="56"/>
      <c r="K333" s="75"/>
      <c r="L333" s="75"/>
      <c r="M333" s="75"/>
      <c r="N333" s="56"/>
      <c r="O333" s="56"/>
      <c r="P333" s="56"/>
      <c r="Q333" s="56"/>
      <c r="R333" s="56"/>
      <c r="S333" s="56"/>
      <c r="T333" s="56"/>
      <c r="U333" s="56"/>
      <c r="V333" s="56"/>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row>
    <row r="334" spans="1:88" x14ac:dyDescent="0.2">
      <c r="G334" s="56"/>
      <c r="H334" s="56"/>
      <c r="I334" s="150"/>
      <c r="J334" s="150"/>
      <c r="K334" s="56"/>
      <c r="L334" s="56"/>
      <c r="M334" s="56"/>
      <c r="N334" s="150"/>
      <c r="O334" s="150"/>
      <c r="P334" s="150"/>
      <c r="Q334" s="150"/>
      <c r="R334" s="150"/>
      <c r="S334" s="150"/>
      <c r="T334" s="150"/>
      <c r="U334" s="150"/>
      <c r="V334" s="150"/>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c r="AT334" s="56"/>
      <c r="AU334" s="56"/>
      <c r="AV334" s="56"/>
      <c r="AW334" s="56"/>
      <c r="AX334" s="56"/>
      <c r="AY334" s="56"/>
      <c r="AZ334" s="56"/>
      <c r="BA334" s="56"/>
      <c r="BB334" s="56"/>
      <c r="BC334" s="56"/>
      <c r="BD334" s="56"/>
      <c r="BE334" s="56"/>
      <c r="BF334" s="56"/>
      <c r="BG334" s="56"/>
      <c r="BH334" s="56"/>
      <c r="BI334" s="56"/>
      <c r="BJ334" s="56"/>
      <c r="BK334" s="56"/>
      <c r="BL334" s="56"/>
      <c r="BM334" s="56"/>
      <c r="BN334" s="56"/>
      <c r="BO334" s="56"/>
      <c r="BP334" s="56"/>
      <c r="BQ334" s="56"/>
      <c r="BR334" s="56"/>
      <c r="BS334" s="56"/>
      <c r="BT334" s="56"/>
      <c r="BU334" s="56"/>
      <c r="BV334" s="56"/>
      <c r="BW334" s="56"/>
      <c r="BX334" s="56"/>
      <c r="BY334" s="56"/>
      <c r="BZ334" s="56"/>
      <c r="CA334" s="56"/>
      <c r="CB334" s="56"/>
      <c r="CC334" s="56"/>
      <c r="CD334" s="56"/>
      <c r="CE334" s="56"/>
      <c r="CF334" s="56"/>
      <c r="CG334" s="56"/>
      <c r="CH334" s="56"/>
      <c r="CI334" s="56"/>
      <c r="CJ334" s="56"/>
    </row>
    <row r="335" spans="1:88" s="205" customFormat="1" ht="15" customHeight="1" x14ac:dyDescent="0.2">
      <c r="A335" s="232"/>
      <c r="B335" s="59"/>
      <c r="C335" s="233"/>
      <c r="D335" s="245"/>
      <c r="E335" s="246"/>
      <c r="F335" s="248"/>
      <c r="G335" s="150"/>
      <c r="H335" s="56"/>
      <c r="I335" s="56"/>
      <c r="J335" s="56"/>
      <c r="K335" s="150"/>
      <c r="L335" s="150"/>
      <c r="M335" s="150"/>
      <c r="N335" s="56"/>
      <c r="O335" s="56"/>
      <c r="P335" s="56"/>
      <c r="Q335" s="56"/>
      <c r="R335" s="56"/>
      <c r="S335" s="56"/>
      <c r="T335" s="56"/>
      <c r="U335" s="56"/>
      <c r="V335" s="56"/>
      <c r="W335" s="150"/>
      <c r="X335" s="150"/>
      <c r="Y335" s="150"/>
      <c r="Z335" s="150"/>
      <c r="AA335" s="150"/>
      <c r="AB335" s="150"/>
      <c r="AC335" s="150"/>
      <c r="AD335" s="150"/>
      <c r="AE335" s="150"/>
      <c r="AF335" s="150"/>
      <c r="AG335" s="150"/>
      <c r="AH335" s="150"/>
      <c r="AI335" s="150"/>
      <c r="AJ335" s="150"/>
      <c r="AK335" s="150"/>
      <c r="AL335" s="150"/>
      <c r="AM335" s="150"/>
      <c r="AN335" s="150"/>
      <c r="AO335" s="150"/>
      <c r="AP335" s="150"/>
      <c r="AQ335" s="150"/>
      <c r="AR335" s="150"/>
      <c r="AS335" s="150"/>
      <c r="AT335" s="150"/>
      <c r="AU335" s="150"/>
      <c r="AV335" s="150"/>
      <c r="AW335" s="150"/>
      <c r="AX335" s="150"/>
      <c r="AY335" s="150"/>
      <c r="AZ335" s="150"/>
      <c r="BA335" s="150"/>
      <c r="BB335" s="150"/>
      <c r="BC335" s="150"/>
      <c r="BD335" s="150"/>
      <c r="BE335" s="150"/>
      <c r="BF335" s="150"/>
      <c r="BG335" s="150"/>
      <c r="BH335" s="150"/>
      <c r="BI335" s="150"/>
      <c r="BJ335" s="150"/>
      <c r="BK335" s="150"/>
      <c r="BL335" s="150"/>
      <c r="BM335" s="150"/>
      <c r="BN335" s="150"/>
      <c r="BO335" s="150"/>
      <c r="BP335" s="150"/>
      <c r="BQ335" s="150"/>
      <c r="BR335" s="150"/>
      <c r="BS335" s="150"/>
      <c r="BT335" s="150"/>
      <c r="BU335" s="150"/>
      <c r="BV335" s="150"/>
      <c r="BW335" s="150"/>
      <c r="BX335" s="150"/>
      <c r="BY335" s="150"/>
      <c r="BZ335" s="150"/>
      <c r="CA335" s="150"/>
      <c r="CB335" s="150"/>
      <c r="CC335" s="150"/>
      <c r="CD335" s="150"/>
      <c r="CE335" s="150"/>
      <c r="CF335" s="150"/>
      <c r="CG335" s="150"/>
      <c r="CH335" s="150"/>
      <c r="CI335" s="150"/>
      <c r="CJ335" s="150"/>
    </row>
    <row r="336" spans="1:88" ht="16.5" customHeight="1" x14ac:dyDescent="0.2">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c r="AS336" s="56"/>
      <c r="AT336" s="56"/>
      <c r="AU336" s="56"/>
      <c r="AV336" s="56"/>
      <c r="AW336" s="56"/>
      <c r="AX336" s="56"/>
      <c r="AY336" s="56"/>
      <c r="AZ336" s="56"/>
      <c r="BA336" s="56"/>
      <c r="BB336" s="56"/>
      <c r="BC336" s="56"/>
      <c r="BD336" s="56"/>
      <c r="BE336" s="56"/>
      <c r="BF336" s="56"/>
      <c r="BG336" s="56"/>
      <c r="BH336" s="56"/>
      <c r="BI336" s="56"/>
      <c r="BJ336" s="56"/>
      <c r="BK336" s="56"/>
      <c r="BL336" s="56"/>
      <c r="BM336" s="56"/>
      <c r="BN336" s="56"/>
      <c r="BO336" s="56"/>
      <c r="BP336" s="56"/>
      <c r="BQ336" s="56"/>
      <c r="BR336" s="56"/>
      <c r="BS336" s="56"/>
      <c r="BT336" s="56"/>
      <c r="BU336" s="56"/>
      <c r="BV336" s="56"/>
      <c r="BW336" s="56"/>
      <c r="BX336" s="56"/>
      <c r="BY336" s="56"/>
      <c r="BZ336" s="56"/>
      <c r="CA336" s="56"/>
      <c r="CB336" s="56"/>
      <c r="CC336" s="56"/>
      <c r="CD336" s="56"/>
      <c r="CE336" s="56"/>
      <c r="CF336" s="56"/>
      <c r="CG336" s="56"/>
      <c r="CH336" s="56"/>
      <c r="CI336" s="56"/>
      <c r="CJ336" s="56"/>
    </row>
    <row r="337" spans="1:88" x14ac:dyDescent="0.2">
      <c r="G337" s="56"/>
      <c r="H337" s="150"/>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c r="AS337" s="56"/>
      <c r="AT337" s="56"/>
      <c r="AU337" s="56"/>
      <c r="AV337" s="56"/>
      <c r="AW337" s="56"/>
      <c r="AX337" s="56"/>
      <c r="AY337" s="56"/>
      <c r="AZ337" s="56"/>
      <c r="BA337" s="56"/>
      <c r="BB337" s="56"/>
      <c r="BC337" s="56"/>
      <c r="BD337" s="56"/>
      <c r="BE337" s="56"/>
      <c r="BF337" s="56"/>
      <c r="BG337" s="56"/>
      <c r="BH337" s="56"/>
      <c r="BI337" s="56"/>
      <c r="BJ337" s="56"/>
      <c r="BK337" s="56"/>
      <c r="BL337" s="56"/>
      <c r="BM337" s="56"/>
      <c r="BN337" s="56"/>
      <c r="BO337" s="56"/>
      <c r="BP337" s="56"/>
      <c r="BQ337" s="56"/>
      <c r="BR337" s="56"/>
      <c r="BS337" s="56"/>
      <c r="BT337" s="56"/>
      <c r="BU337" s="56"/>
      <c r="BV337" s="56"/>
      <c r="BW337" s="56"/>
      <c r="BX337" s="56"/>
      <c r="BY337" s="56"/>
      <c r="BZ337" s="56"/>
      <c r="CA337" s="56"/>
      <c r="CB337" s="56"/>
      <c r="CC337" s="56"/>
      <c r="CD337" s="56"/>
      <c r="CE337" s="56"/>
      <c r="CF337" s="56"/>
      <c r="CG337" s="56"/>
      <c r="CH337" s="56"/>
      <c r="CI337" s="56"/>
      <c r="CJ337" s="56"/>
    </row>
    <row r="338" spans="1:88" s="77" customFormat="1" x14ac:dyDescent="0.2">
      <c r="A338" s="232"/>
      <c r="B338" s="59"/>
      <c r="C338" s="233"/>
      <c r="D338" s="245"/>
      <c r="E338" s="246"/>
      <c r="F338" s="248"/>
      <c r="G338" s="56"/>
      <c r="H338" s="150"/>
      <c r="I338" s="150"/>
      <c r="J338" s="150"/>
      <c r="K338" s="56"/>
      <c r="L338" s="56"/>
      <c r="M338" s="56"/>
      <c r="N338" s="150"/>
      <c r="O338" s="150"/>
      <c r="P338" s="150"/>
      <c r="Q338" s="150"/>
      <c r="R338" s="150"/>
      <c r="S338" s="150"/>
      <c r="T338" s="150"/>
      <c r="U338" s="150"/>
      <c r="V338" s="150"/>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c r="AS338" s="56"/>
      <c r="AT338" s="56"/>
      <c r="AU338" s="56"/>
      <c r="AV338" s="56"/>
      <c r="AW338" s="56"/>
      <c r="AX338" s="56"/>
      <c r="AY338" s="56"/>
      <c r="AZ338" s="56"/>
      <c r="BA338" s="56"/>
      <c r="BB338" s="56"/>
      <c r="BC338" s="56"/>
      <c r="BD338" s="56"/>
      <c r="BE338" s="56"/>
      <c r="BF338" s="56"/>
      <c r="BG338" s="56"/>
      <c r="BH338" s="56"/>
      <c r="BI338" s="56"/>
      <c r="BJ338" s="56"/>
      <c r="BK338" s="56"/>
      <c r="BL338" s="56"/>
      <c r="BM338" s="56"/>
      <c r="BN338" s="56"/>
      <c r="BO338" s="56"/>
      <c r="BP338" s="56"/>
      <c r="BQ338" s="56"/>
      <c r="BR338" s="56"/>
      <c r="BS338" s="56"/>
      <c r="BT338" s="56"/>
      <c r="BU338" s="56"/>
      <c r="BV338" s="56"/>
      <c r="BW338" s="56"/>
      <c r="BX338" s="56"/>
      <c r="BY338" s="56"/>
      <c r="BZ338" s="56"/>
      <c r="CA338" s="56"/>
      <c r="CB338" s="56"/>
      <c r="CC338" s="56"/>
      <c r="CD338" s="56"/>
      <c r="CE338" s="56"/>
      <c r="CF338" s="56"/>
      <c r="CG338" s="56"/>
      <c r="CH338" s="56"/>
      <c r="CI338" s="56"/>
      <c r="CJ338" s="56"/>
    </row>
    <row r="339" spans="1:88" s="151" customFormat="1" ht="27.75" customHeight="1" x14ac:dyDescent="0.2">
      <c r="A339" s="232"/>
      <c r="B339" s="59"/>
      <c r="C339" s="233"/>
      <c r="D339" s="245"/>
      <c r="E339" s="246"/>
      <c r="F339" s="248"/>
      <c r="G339" s="150"/>
      <c r="H339" s="56"/>
      <c r="I339" s="150"/>
      <c r="J339" s="150"/>
      <c r="K339" s="150"/>
      <c r="L339" s="150"/>
      <c r="M339" s="150"/>
      <c r="N339" s="150"/>
      <c r="O339" s="150"/>
      <c r="P339" s="150"/>
      <c r="Q339" s="150"/>
      <c r="R339" s="150"/>
      <c r="S339" s="150"/>
      <c r="T339" s="150"/>
      <c r="U339" s="150"/>
      <c r="V339" s="150"/>
      <c r="W339" s="150"/>
      <c r="X339" s="150"/>
      <c r="Y339" s="150"/>
      <c r="Z339" s="150"/>
      <c r="AA339" s="150"/>
      <c r="AB339" s="150"/>
      <c r="AC339" s="150"/>
      <c r="AD339" s="150"/>
      <c r="AE339" s="150"/>
      <c r="AF339" s="150"/>
      <c r="AG339" s="150"/>
      <c r="AH339" s="150"/>
      <c r="AI339" s="150"/>
      <c r="AJ339" s="150"/>
      <c r="AK339" s="150"/>
      <c r="AL339" s="150"/>
      <c r="AM339" s="150"/>
      <c r="AN339" s="150"/>
      <c r="AO339" s="150"/>
      <c r="AP339" s="150"/>
      <c r="AQ339" s="150"/>
      <c r="AR339" s="150"/>
      <c r="AS339" s="150"/>
      <c r="AT339" s="150"/>
      <c r="AU339" s="150"/>
      <c r="AV339" s="150"/>
      <c r="AW339" s="150"/>
      <c r="AX339" s="150"/>
      <c r="AY339" s="150"/>
      <c r="AZ339" s="150"/>
      <c r="BA339" s="150"/>
      <c r="BB339" s="150"/>
      <c r="BC339" s="150"/>
      <c r="BD339" s="150"/>
      <c r="BE339" s="150"/>
      <c r="BF339" s="150"/>
      <c r="BG339" s="150"/>
      <c r="BH339" s="150"/>
      <c r="BI339" s="150"/>
      <c r="BJ339" s="150"/>
      <c r="BK339" s="150"/>
      <c r="BL339" s="150"/>
      <c r="BM339" s="150"/>
      <c r="BN339" s="150"/>
      <c r="BO339" s="150"/>
      <c r="BP339" s="150"/>
      <c r="BQ339" s="150"/>
      <c r="BR339" s="150"/>
      <c r="BS339" s="150"/>
      <c r="BT339" s="150"/>
      <c r="BU339" s="150"/>
      <c r="BV339" s="150"/>
      <c r="BW339" s="150"/>
      <c r="BX339" s="150"/>
      <c r="BY339" s="150"/>
      <c r="BZ339" s="150"/>
      <c r="CA339" s="150"/>
      <c r="CB339" s="150"/>
      <c r="CC339" s="150"/>
      <c r="CD339" s="150"/>
      <c r="CE339" s="150"/>
      <c r="CF339" s="150"/>
      <c r="CG339" s="150"/>
      <c r="CH339" s="150"/>
      <c r="CI339" s="150"/>
      <c r="CJ339" s="150"/>
    </row>
    <row r="340" spans="1:88" s="151" customFormat="1" ht="17.25" customHeight="1" x14ac:dyDescent="0.2">
      <c r="A340" s="232"/>
      <c r="B340" s="59"/>
      <c r="C340" s="233"/>
      <c r="D340" s="245"/>
      <c r="E340" s="246"/>
      <c r="F340" s="248"/>
      <c r="G340" s="56"/>
      <c r="H340" s="56"/>
      <c r="I340" s="56"/>
      <c r="J340" s="56"/>
      <c r="K340" s="150"/>
      <c r="L340" s="150"/>
      <c r="M340" s="150"/>
      <c r="N340" s="56"/>
      <c r="O340" s="56"/>
      <c r="P340" s="56"/>
      <c r="Q340" s="56"/>
      <c r="R340" s="56"/>
      <c r="S340" s="56"/>
      <c r="T340" s="56"/>
      <c r="U340" s="56"/>
      <c r="V340" s="56"/>
      <c r="W340" s="150"/>
      <c r="X340" s="150"/>
      <c r="Y340" s="150"/>
      <c r="Z340" s="150"/>
      <c r="AA340" s="150"/>
      <c r="AB340" s="150"/>
      <c r="AC340" s="150"/>
      <c r="AD340" s="150"/>
      <c r="AE340" s="150"/>
      <c r="AF340" s="150"/>
      <c r="AG340" s="150"/>
      <c r="AH340" s="150"/>
      <c r="AI340" s="150"/>
      <c r="AJ340" s="150"/>
      <c r="AK340" s="150"/>
      <c r="AL340" s="150"/>
      <c r="AM340" s="150"/>
      <c r="AN340" s="150"/>
      <c r="AO340" s="150"/>
      <c r="AP340" s="150"/>
      <c r="AQ340" s="150"/>
      <c r="AR340" s="150"/>
      <c r="AS340" s="150"/>
      <c r="AT340" s="150"/>
      <c r="AU340" s="150"/>
      <c r="AV340" s="150"/>
      <c r="AW340" s="150"/>
      <c r="AX340" s="150"/>
      <c r="AY340" s="150"/>
      <c r="AZ340" s="150"/>
      <c r="BA340" s="150"/>
      <c r="BB340" s="150"/>
      <c r="BC340" s="150"/>
      <c r="BD340" s="150"/>
      <c r="BE340" s="150"/>
      <c r="BF340" s="150"/>
      <c r="BG340" s="150"/>
      <c r="BH340" s="150"/>
      <c r="BI340" s="150"/>
      <c r="BJ340" s="150"/>
      <c r="BK340" s="150"/>
      <c r="BL340" s="150"/>
      <c r="BM340" s="150"/>
      <c r="BN340" s="150"/>
      <c r="BO340" s="150"/>
      <c r="BP340" s="150"/>
      <c r="BQ340" s="150"/>
      <c r="BR340" s="150"/>
      <c r="BS340" s="150"/>
      <c r="BT340" s="150"/>
      <c r="BU340" s="150"/>
      <c r="BV340" s="150"/>
      <c r="BW340" s="150"/>
      <c r="BX340" s="150"/>
      <c r="BY340" s="150"/>
      <c r="BZ340" s="150"/>
      <c r="CA340" s="150"/>
      <c r="CB340" s="150"/>
      <c r="CC340" s="150"/>
      <c r="CD340" s="150"/>
      <c r="CE340" s="150"/>
      <c r="CF340" s="150"/>
      <c r="CG340" s="150"/>
      <c r="CH340" s="150"/>
      <c r="CI340" s="150"/>
      <c r="CJ340" s="150"/>
    </row>
    <row r="341" spans="1:88" s="77" customFormat="1" ht="13.5" customHeight="1" x14ac:dyDescent="0.2">
      <c r="A341" s="232"/>
      <c r="B341" s="59"/>
      <c r="C341" s="233"/>
      <c r="D341" s="245"/>
      <c r="E341" s="246"/>
      <c r="F341" s="248"/>
      <c r="G341" s="56"/>
      <c r="H341" s="150"/>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6"/>
      <c r="BY341" s="56"/>
      <c r="BZ341" s="56"/>
      <c r="CA341" s="56"/>
      <c r="CB341" s="56"/>
      <c r="CC341" s="56"/>
      <c r="CD341" s="56"/>
      <c r="CE341" s="56"/>
      <c r="CF341" s="56"/>
      <c r="CG341" s="56"/>
      <c r="CH341" s="56"/>
      <c r="CI341" s="56"/>
      <c r="CJ341" s="56"/>
    </row>
    <row r="342" spans="1:88" x14ac:dyDescent="0.2">
      <c r="G342" s="56"/>
      <c r="H342" s="150"/>
      <c r="I342" s="150"/>
      <c r="J342" s="150"/>
      <c r="K342" s="56"/>
      <c r="L342" s="56"/>
      <c r="M342" s="56"/>
      <c r="N342" s="150"/>
      <c r="O342" s="150"/>
      <c r="P342" s="150"/>
      <c r="Q342" s="150"/>
      <c r="R342" s="150"/>
      <c r="S342" s="150"/>
      <c r="T342" s="150"/>
      <c r="U342" s="150"/>
      <c r="V342" s="150"/>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c r="AT342" s="56"/>
      <c r="AU342" s="56"/>
      <c r="AV342" s="56"/>
      <c r="AW342" s="56"/>
      <c r="AX342" s="56"/>
      <c r="AY342" s="56"/>
      <c r="AZ342" s="56"/>
      <c r="BA342" s="56"/>
      <c r="BB342" s="56"/>
      <c r="BC342" s="56"/>
      <c r="BD342" s="56"/>
      <c r="BE342" s="56"/>
      <c r="BF342" s="56"/>
      <c r="BG342" s="56"/>
      <c r="BH342" s="56"/>
      <c r="BI342" s="56"/>
      <c r="BJ342" s="56"/>
      <c r="BK342" s="56"/>
      <c r="BL342" s="56"/>
      <c r="BM342" s="56"/>
      <c r="BN342" s="56"/>
      <c r="BO342" s="56"/>
      <c r="BP342" s="56"/>
      <c r="BQ342" s="56"/>
      <c r="BR342" s="56"/>
      <c r="BS342" s="56"/>
      <c r="BT342" s="56"/>
      <c r="BU342" s="56"/>
      <c r="BV342" s="56"/>
      <c r="BW342" s="56"/>
      <c r="BX342" s="56"/>
      <c r="BY342" s="56"/>
      <c r="BZ342" s="56"/>
      <c r="CA342" s="56"/>
      <c r="CB342" s="56"/>
      <c r="CC342" s="56"/>
      <c r="CD342" s="56"/>
      <c r="CE342" s="56"/>
      <c r="CF342" s="56"/>
      <c r="CG342" s="56"/>
      <c r="CH342" s="56"/>
      <c r="CI342" s="56"/>
      <c r="CJ342" s="56"/>
    </row>
    <row r="343" spans="1:88" s="205" customFormat="1" ht="42" customHeight="1" x14ac:dyDescent="0.2">
      <c r="A343" s="232"/>
      <c r="B343" s="59"/>
      <c r="C343" s="233"/>
      <c r="D343" s="245"/>
      <c r="E343" s="246"/>
      <c r="F343" s="248"/>
      <c r="G343" s="150"/>
      <c r="H343" s="56"/>
      <c r="I343" s="150"/>
      <c r="J343" s="150"/>
      <c r="K343" s="150"/>
      <c r="L343" s="150"/>
      <c r="M343" s="150"/>
      <c r="N343" s="150"/>
      <c r="O343" s="150"/>
      <c r="P343" s="150"/>
      <c r="Q343" s="150"/>
      <c r="R343" s="150"/>
      <c r="S343" s="150"/>
      <c r="T343" s="150"/>
      <c r="U343" s="150"/>
      <c r="V343" s="150"/>
      <c r="W343" s="150"/>
      <c r="X343" s="150"/>
      <c r="Y343" s="150"/>
      <c r="Z343" s="150"/>
      <c r="AA343" s="150"/>
      <c r="AB343" s="150"/>
      <c r="AC343" s="150"/>
      <c r="AD343" s="150"/>
      <c r="AE343" s="150"/>
      <c r="AF343" s="150"/>
      <c r="AG343" s="150"/>
      <c r="AH343" s="150"/>
      <c r="AI343" s="150"/>
      <c r="AJ343" s="150"/>
      <c r="AK343" s="150"/>
      <c r="AL343" s="150"/>
      <c r="AM343" s="150"/>
      <c r="AN343" s="150"/>
      <c r="AO343" s="150"/>
      <c r="AP343" s="150"/>
      <c r="AQ343" s="150"/>
      <c r="AR343" s="150"/>
      <c r="AS343" s="150"/>
      <c r="AT343" s="150"/>
      <c r="AU343" s="150"/>
      <c r="AV343" s="150"/>
      <c r="AW343" s="150"/>
      <c r="AX343" s="150"/>
      <c r="AY343" s="150"/>
      <c r="AZ343" s="150"/>
      <c r="BA343" s="150"/>
      <c r="BB343" s="150"/>
      <c r="BC343" s="150"/>
      <c r="BD343" s="150"/>
      <c r="BE343" s="150"/>
      <c r="BF343" s="150"/>
      <c r="BG343" s="150"/>
      <c r="BH343" s="150"/>
      <c r="BI343" s="150"/>
      <c r="BJ343" s="150"/>
      <c r="BK343" s="150"/>
      <c r="BL343" s="150"/>
      <c r="BM343" s="150"/>
      <c r="BN343" s="150"/>
      <c r="BO343" s="150"/>
      <c r="BP343" s="150"/>
      <c r="BQ343" s="150"/>
      <c r="BR343" s="150"/>
      <c r="BS343" s="150"/>
      <c r="BT343" s="150"/>
      <c r="BU343" s="150"/>
      <c r="BV343" s="150"/>
      <c r="BW343" s="150"/>
      <c r="BX343" s="150"/>
      <c r="BY343" s="150"/>
      <c r="BZ343" s="150"/>
      <c r="CA343" s="150"/>
      <c r="CB343" s="150"/>
      <c r="CC343" s="150"/>
      <c r="CD343" s="150"/>
      <c r="CE343" s="150"/>
      <c r="CF343" s="150"/>
      <c r="CG343" s="150"/>
      <c r="CH343" s="150"/>
      <c r="CI343" s="150"/>
      <c r="CJ343" s="150"/>
    </row>
    <row r="344" spans="1:88" s="205" customFormat="1" ht="18" customHeight="1" x14ac:dyDescent="0.2">
      <c r="A344" s="232"/>
      <c r="B344" s="59"/>
      <c r="C344" s="233"/>
      <c r="D344" s="245"/>
      <c r="E344" s="246"/>
      <c r="F344" s="248"/>
      <c r="G344" s="56"/>
      <c r="H344" s="56"/>
      <c r="I344" s="56"/>
      <c r="J344" s="56"/>
      <c r="K344" s="150"/>
      <c r="L344" s="150"/>
      <c r="M344" s="150"/>
      <c r="N344" s="56"/>
      <c r="O344" s="56"/>
      <c r="P344" s="56"/>
      <c r="Q344" s="56"/>
      <c r="R344" s="56"/>
      <c r="S344" s="56"/>
      <c r="T344" s="56"/>
      <c r="U344" s="56"/>
      <c r="V344" s="56"/>
      <c r="W344" s="150"/>
      <c r="X344" s="150"/>
      <c r="Y344" s="150"/>
      <c r="Z344" s="150"/>
      <c r="AA344" s="150"/>
      <c r="AB344" s="150"/>
      <c r="AC344" s="150"/>
      <c r="AD344" s="150"/>
      <c r="AE344" s="150"/>
      <c r="AF344" s="150"/>
      <c r="AG344" s="150"/>
      <c r="AH344" s="150"/>
      <c r="AI344" s="150"/>
      <c r="AJ344" s="150"/>
      <c r="AK344" s="150"/>
      <c r="AL344" s="150"/>
      <c r="AM344" s="150"/>
      <c r="AN344" s="150"/>
      <c r="AO344" s="150"/>
      <c r="AP344" s="150"/>
      <c r="AQ344" s="150"/>
      <c r="AR344" s="150"/>
      <c r="AS344" s="150"/>
      <c r="AT344" s="150"/>
      <c r="AU344" s="150"/>
      <c r="AV344" s="150"/>
      <c r="AW344" s="150"/>
      <c r="AX344" s="150"/>
      <c r="AY344" s="150"/>
      <c r="AZ344" s="150"/>
      <c r="BA344" s="150"/>
      <c r="BB344" s="150"/>
      <c r="BC344" s="150"/>
      <c r="BD344" s="150"/>
      <c r="BE344" s="150"/>
      <c r="BF344" s="150"/>
      <c r="BG344" s="150"/>
      <c r="BH344" s="150"/>
      <c r="BI344" s="150"/>
      <c r="BJ344" s="150"/>
      <c r="BK344" s="150"/>
      <c r="BL344" s="150"/>
      <c r="BM344" s="150"/>
      <c r="BN344" s="150"/>
      <c r="BO344" s="150"/>
      <c r="BP344" s="150"/>
      <c r="BQ344" s="150"/>
      <c r="BR344" s="150"/>
      <c r="BS344" s="150"/>
      <c r="BT344" s="150"/>
      <c r="BU344" s="150"/>
      <c r="BV344" s="150"/>
      <c r="BW344" s="150"/>
      <c r="BX344" s="150"/>
      <c r="BY344" s="150"/>
      <c r="BZ344" s="150"/>
      <c r="CA344" s="150"/>
      <c r="CB344" s="150"/>
      <c r="CC344" s="150"/>
      <c r="CD344" s="150"/>
      <c r="CE344" s="150"/>
      <c r="CF344" s="150"/>
      <c r="CG344" s="150"/>
      <c r="CH344" s="150"/>
      <c r="CI344" s="150"/>
      <c r="CJ344" s="150"/>
    </row>
    <row r="345" spans="1:88" x14ac:dyDescent="0.2">
      <c r="G345" s="56"/>
      <c r="H345" s="150"/>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c r="AS345" s="56"/>
      <c r="AT345" s="56"/>
      <c r="AU345" s="56"/>
      <c r="AV345" s="56"/>
      <c r="AW345" s="56"/>
      <c r="AX345" s="56"/>
      <c r="AY345" s="56"/>
      <c r="AZ345" s="56"/>
      <c r="BA345" s="56"/>
      <c r="BB345" s="56"/>
      <c r="BC345" s="56"/>
      <c r="BD345" s="56"/>
      <c r="BE345" s="56"/>
      <c r="BF345" s="56"/>
      <c r="BG345" s="56"/>
      <c r="BH345" s="56"/>
      <c r="BI345" s="56"/>
      <c r="BJ345" s="56"/>
      <c r="BK345" s="56"/>
      <c r="BL345" s="56"/>
      <c r="BM345" s="56"/>
      <c r="BN345" s="56"/>
      <c r="BO345" s="56"/>
      <c r="BP345" s="56"/>
      <c r="BQ345" s="56"/>
      <c r="BR345" s="56"/>
      <c r="BS345" s="56"/>
      <c r="BT345" s="56"/>
      <c r="BU345" s="56"/>
      <c r="BV345" s="56"/>
      <c r="BW345" s="56"/>
      <c r="BX345" s="56"/>
      <c r="BY345" s="56"/>
      <c r="BZ345" s="56"/>
      <c r="CA345" s="56"/>
      <c r="CB345" s="56"/>
      <c r="CC345" s="56"/>
      <c r="CD345" s="56"/>
      <c r="CE345" s="56"/>
      <c r="CF345" s="56"/>
      <c r="CG345" s="56"/>
      <c r="CH345" s="56"/>
      <c r="CI345" s="56"/>
      <c r="CJ345" s="56"/>
    </row>
    <row r="346" spans="1:88" x14ac:dyDescent="0.2">
      <c r="G346" s="56"/>
      <c r="H346" s="56"/>
      <c r="I346" s="150"/>
      <c r="J346" s="150"/>
      <c r="K346" s="56"/>
      <c r="L346" s="56"/>
      <c r="M346" s="56"/>
      <c r="N346" s="150"/>
      <c r="O346" s="150"/>
      <c r="P346" s="150"/>
      <c r="Q346" s="150"/>
      <c r="R346" s="150"/>
      <c r="S346" s="150"/>
      <c r="T346" s="150"/>
      <c r="U346" s="150"/>
      <c r="V346" s="150"/>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c r="AT346" s="56"/>
      <c r="AU346" s="56"/>
      <c r="AV346" s="56"/>
      <c r="AW346" s="56"/>
      <c r="AX346" s="56"/>
      <c r="AY346" s="56"/>
      <c r="AZ346" s="56"/>
      <c r="BA346" s="56"/>
      <c r="BB346" s="56"/>
      <c r="BC346" s="56"/>
      <c r="BD346" s="56"/>
      <c r="BE346" s="56"/>
      <c r="BF346" s="56"/>
      <c r="BG346" s="56"/>
      <c r="BH346" s="56"/>
      <c r="BI346" s="56"/>
      <c r="BJ346" s="56"/>
      <c r="BK346" s="56"/>
      <c r="BL346" s="56"/>
      <c r="BM346" s="56"/>
      <c r="BN346" s="56"/>
      <c r="BO346" s="56"/>
      <c r="BP346" s="56"/>
      <c r="BQ346" s="56"/>
      <c r="BR346" s="56"/>
      <c r="BS346" s="56"/>
      <c r="BT346" s="56"/>
      <c r="BU346" s="56"/>
      <c r="BV346" s="56"/>
      <c r="BW346" s="56"/>
      <c r="BX346" s="56"/>
      <c r="BY346" s="56"/>
      <c r="BZ346" s="56"/>
      <c r="CA346" s="56"/>
      <c r="CB346" s="56"/>
      <c r="CC346" s="56"/>
      <c r="CD346" s="56"/>
      <c r="CE346" s="56"/>
      <c r="CF346" s="56"/>
      <c r="CG346" s="56"/>
      <c r="CH346" s="56"/>
      <c r="CI346" s="56"/>
      <c r="CJ346" s="56"/>
    </row>
    <row r="347" spans="1:88" s="205" customFormat="1" ht="44.25" customHeight="1" x14ac:dyDescent="0.2">
      <c r="A347" s="232"/>
      <c r="B347" s="59"/>
      <c r="C347" s="233"/>
      <c r="D347" s="245"/>
      <c r="E347" s="246"/>
      <c r="F347" s="248"/>
      <c r="G347" s="75"/>
      <c r="H347" s="56"/>
      <c r="I347" s="56"/>
      <c r="J347" s="56"/>
      <c r="K347" s="150"/>
      <c r="L347" s="150"/>
      <c r="M347" s="150"/>
      <c r="N347" s="56"/>
      <c r="O347" s="56"/>
      <c r="P347" s="56"/>
      <c r="Q347" s="56"/>
      <c r="R347" s="56"/>
      <c r="S347" s="56"/>
      <c r="T347" s="56"/>
      <c r="U347" s="56"/>
      <c r="V347" s="56"/>
      <c r="W347" s="150"/>
      <c r="X347" s="150"/>
      <c r="Y347" s="150"/>
      <c r="Z347" s="150"/>
      <c r="AA347" s="150"/>
      <c r="AB347" s="150"/>
      <c r="AC347" s="150"/>
      <c r="AD347" s="150"/>
      <c r="AE347" s="150"/>
      <c r="AF347" s="150"/>
      <c r="AG347" s="150"/>
      <c r="AH347" s="150"/>
      <c r="AI347" s="150"/>
      <c r="AJ347" s="150"/>
      <c r="AK347" s="150"/>
      <c r="AL347" s="150"/>
      <c r="AM347" s="150"/>
      <c r="AN347" s="150"/>
      <c r="AO347" s="150"/>
      <c r="AP347" s="150"/>
      <c r="AQ347" s="150"/>
      <c r="AR347" s="150"/>
      <c r="AS347" s="150"/>
      <c r="AT347" s="150"/>
      <c r="AU347" s="150"/>
      <c r="AV347" s="150"/>
      <c r="AW347" s="150"/>
      <c r="AX347" s="150"/>
      <c r="AY347" s="150"/>
      <c r="AZ347" s="150"/>
      <c r="BA347" s="150"/>
      <c r="BB347" s="150"/>
      <c r="BC347" s="150"/>
      <c r="BD347" s="150"/>
      <c r="BE347" s="150"/>
      <c r="BF347" s="150"/>
      <c r="BG347" s="150"/>
      <c r="BH347" s="150"/>
      <c r="BI347" s="150"/>
      <c r="BJ347" s="150"/>
      <c r="BK347" s="150"/>
      <c r="BL347" s="150"/>
      <c r="BM347" s="150"/>
      <c r="BN347" s="150"/>
      <c r="BO347" s="150"/>
      <c r="BP347" s="150"/>
      <c r="BQ347" s="150"/>
      <c r="BR347" s="150"/>
      <c r="BS347" s="150"/>
      <c r="BT347" s="150"/>
      <c r="BU347" s="150"/>
      <c r="BV347" s="150"/>
      <c r="BW347" s="150"/>
      <c r="BX347" s="150"/>
      <c r="BY347" s="150"/>
      <c r="BZ347" s="150"/>
      <c r="CA347" s="150"/>
      <c r="CB347" s="150"/>
      <c r="CC347" s="150"/>
      <c r="CD347" s="150"/>
      <c r="CE347" s="150"/>
      <c r="CF347" s="150"/>
      <c r="CG347" s="150"/>
      <c r="CH347" s="150"/>
      <c r="CI347" s="150"/>
      <c r="CJ347" s="150"/>
    </row>
    <row r="348" spans="1:88" ht="18" customHeight="1" x14ac:dyDescent="0.2">
      <c r="G348" s="75"/>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c r="AT348" s="56"/>
      <c r="AU348" s="56"/>
      <c r="AV348" s="56"/>
      <c r="AW348" s="56"/>
      <c r="AX348" s="56"/>
      <c r="AY348" s="56"/>
      <c r="AZ348" s="56"/>
      <c r="BA348" s="56"/>
      <c r="BB348" s="56"/>
      <c r="BC348" s="56"/>
      <c r="BD348" s="56"/>
      <c r="BE348" s="56"/>
      <c r="BF348" s="56"/>
      <c r="BG348" s="56"/>
      <c r="BH348" s="56"/>
      <c r="BI348" s="56"/>
      <c r="BJ348" s="56"/>
      <c r="BK348" s="56"/>
      <c r="BL348" s="56"/>
      <c r="BM348" s="56"/>
      <c r="BN348" s="56"/>
      <c r="BO348" s="56"/>
      <c r="BP348" s="56"/>
      <c r="BQ348" s="56"/>
      <c r="BR348" s="56"/>
      <c r="BS348" s="56"/>
      <c r="BT348" s="56"/>
      <c r="BU348" s="56"/>
      <c r="BV348" s="56"/>
      <c r="BW348" s="56"/>
      <c r="BX348" s="56"/>
      <c r="BY348" s="56"/>
      <c r="BZ348" s="56"/>
      <c r="CA348" s="56"/>
      <c r="CB348" s="56"/>
      <c r="CC348" s="56"/>
      <c r="CD348" s="56"/>
      <c r="CE348" s="56"/>
      <c r="CF348" s="56"/>
      <c r="CG348" s="56"/>
      <c r="CH348" s="56"/>
      <c r="CI348" s="56"/>
      <c r="CJ348" s="56"/>
    </row>
    <row r="349" spans="1:88" x14ac:dyDescent="0.2">
      <c r="G349" s="150"/>
      <c r="H349" s="150"/>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c r="AT349" s="56"/>
      <c r="AU349" s="56"/>
      <c r="AV349" s="56"/>
      <c r="AW349" s="56"/>
      <c r="AX349" s="56"/>
      <c r="AY349" s="56"/>
      <c r="AZ349" s="56"/>
      <c r="BA349" s="56"/>
      <c r="BB349" s="56"/>
      <c r="BC349" s="56"/>
      <c r="BD349" s="56"/>
      <c r="BE349" s="56"/>
      <c r="BF349" s="56"/>
      <c r="BG349" s="56"/>
      <c r="BH349" s="56"/>
      <c r="BI349" s="56"/>
      <c r="BJ349" s="56"/>
      <c r="BK349" s="56"/>
      <c r="BL349" s="56"/>
      <c r="BM349" s="56"/>
      <c r="BN349" s="56"/>
      <c r="BO349" s="56"/>
      <c r="BP349" s="56"/>
      <c r="BQ349" s="56"/>
      <c r="BR349" s="56"/>
      <c r="BS349" s="56"/>
      <c r="BT349" s="56"/>
      <c r="BU349" s="56"/>
      <c r="BV349" s="56"/>
      <c r="BW349" s="56"/>
      <c r="BX349" s="56"/>
      <c r="BY349" s="56"/>
      <c r="BZ349" s="56"/>
      <c r="CA349" s="56"/>
      <c r="CB349" s="56"/>
      <c r="CC349" s="56"/>
      <c r="CD349" s="56"/>
      <c r="CE349" s="56"/>
      <c r="CF349" s="56"/>
      <c r="CG349" s="56"/>
      <c r="CH349" s="56"/>
      <c r="CI349" s="56"/>
      <c r="CJ349" s="56"/>
    </row>
    <row r="350" spans="1:88" s="56" customFormat="1" x14ac:dyDescent="0.2">
      <c r="A350" s="232"/>
      <c r="B350" s="59"/>
      <c r="C350" s="233"/>
      <c r="D350" s="245"/>
      <c r="E350" s="246"/>
      <c r="F350" s="248"/>
      <c r="I350" s="150"/>
      <c r="J350" s="150"/>
      <c r="N350" s="150"/>
      <c r="O350" s="150"/>
      <c r="P350" s="150"/>
      <c r="Q350" s="150"/>
      <c r="R350" s="150"/>
      <c r="S350" s="150"/>
      <c r="T350" s="150"/>
      <c r="U350" s="150"/>
      <c r="V350" s="150"/>
    </row>
    <row r="351" spans="1:88" s="150" customFormat="1" ht="54.75" customHeight="1" x14ac:dyDescent="0.2">
      <c r="A351" s="232"/>
      <c r="B351" s="59"/>
      <c r="C351" s="233"/>
      <c r="D351" s="245"/>
      <c r="E351" s="246"/>
      <c r="F351" s="248"/>
      <c r="G351" s="56"/>
      <c r="H351" s="56"/>
      <c r="I351" s="56"/>
      <c r="J351" s="56"/>
      <c r="N351" s="56"/>
      <c r="O351" s="56"/>
      <c r="P351" s="56"/>
      <c r="Q351" s="56"/>
      <c r="R351" s="56"/>
      <c r="S351" s="56"/>
      <c r="T351" s="56"/>
      <c r="U351" s="56"/>
      <c r="V351" s="56"/>
    </row>
    <row r="352" spans="1:88" s="56" customFormat="1" ht="13.5" customHeight="1" x14ac:dyDescent="0.2">
      <c r="A352" s="232"/>
      <c r="B352" s="59"/>
      <c r="C352" s="233"/>
      <c r="D352" s="245"/>
      <c r="E352" s="246"/>
      <c r="F352" s="248"/>
      <c r="G352" s="75"/>
    </row>
    <row r="353" spans="1:88" s="56" customFormat="1" x14ac:dyDescent="0.2">
      <c r="A353" s="232"/>
      <c r="B353" s="59"/>
      <c r="C353" s="233"/>
      <c r="D353" s="245"/>
      <c r="E353" s="246"/>
      <c r="F353" s="248"/>
      <c r="G353" s="150"/>
      <c r="H353" s="150"/>
    </row>
    <row r="354" spans="1:88" s="56" customFormat="1" x14ac:dyDescent="0.2">
      <c r="A354" s="232"/>
      <c r="B354" s="59"/>
      <c r="C354" s="233"/>
      <c r="D354" s="245"/>
      <c r="E354" s="246"/>
      <c r="F354" s="248"/>
      <c r="I354" s="150"/>
      <c r="J354" s="150"/>
      <c r="N354" s="150"/>
      <c r="O354" s="150"/>
      <c r="P354" s="150"/>
      <c r="Q354" s="150"/>
      <c r="R354" s="150"/>
      <c r="S354" s="150"/>
      <c r="T354" s="150"/>
      <c r="U354" s="150"/>
      <c r="V354" s="150"/>
    </row>
    <row r="355" spans="1:88" s="150" customFormat="1" ht="16.5" customHeight="1" x14ac:dyDescent="0.2">
      <c r="A355" s="232"/>
      <c r="B355" s="59"/>
      <c r="C355" s="233"/>
      <c r="D355" s="245"/>
      <c r="E355" s="246"/>
      <c r="F355" s="248"/>
      <c r="G355" s="56"/>
      <c r="H355" s="56"/>
      <c r="I355" s="56"/>
      <c r="J355" s="56"/>
      <c r="N355" s="56"/>
      <c r="O355" s="56"/>
      <c r="P355" s="56"/>
      <c r="Q355" s="56"/>
      <c r="R355" s="56"/>
      <c r="S355" s="56"/>
      <c r="T355" s="56"/>
      <c r="U355" s="56"/>
      <c r="V355" s="56"/>
    </row>
    <row r="356" spans="1:88" s="56" customFormat="1" ht="12.75" customHeight="1" x14ac:dyDescent="0.2">
      <c r="A356" s="232"/>
      <c r="B356" s="59"/>
      <c r="C356" s="233"/>
      <c r="D356" s="245"/>
      <c r="E356" s="246"/>
      <c r="F356" s="248"/>
      <c r="G356" s="75"/>
    </row>
    <row r="357" spans="1:88" s="56" customFormat="1" x14ac:dyDescent="0.2">
      <c r="A357" s="232"/>
      <c r="B357" s="59"/>
      <c r="C357" s="233"/>
      <c r="D357" s="245"/>
      <c r="E357" s="246"/>
      <c r="F357" s="248"/>
      <c r="G357" s="75"/>
      <c r="H357" s="150"/>
    </row>
    <row r="358" spans="1:88" s="56" customFormat="1" x14ac:dyDescent="0.2">
      <c r="A358" s="232"/>
      <c r="B358" s="59"/>
      <c r="C358" s="233"/>
      <c r="D358" s="245"/>
      <c r="E358" s="246"/>
      <c r="F358" s="248"/>
      <c r="I358" s="150"/>
      <c r="J358" s="150"/>
      <c r="N358" s="150"/>
      <c r="O358" s="150"/>
      <c r="P358" s="150"/>
      <c r="Q358" s="150"/>
      <c r="R358" s="150"/>
      <c r="S358" s="150"/>
      <c r="T358" s="150"/>
      <c r="U358" s="150"/>
      <c r="V358" s="150"/>
    </row>
    <row r="359" spans="1:88" s="150" customFormat="1" ht="27.75" customHeight="1" x14ac:dyDescent="0.2">
      <c r="A359" s="232"/>
      <c r="B359" s="59"/>
      <c r="C359" s="233"/>
      <c r="D359" s="245"/>
      <c r="E359" s="246"/>
      <c r="F359" s="248"/>
      <c r="G359" s="75"/>
      <c r="H359" s="56"/>
      <c r="I359" s="56"/>
      <c r="J359" s="56"/>
      <c r="N359" s="56"/>
      <c r="O359" s="56"/>
      <c r="P359" s="56"/>
      <c r="Q359" s="56"/>
      <c r="R359" s="56"/>
      <c r="S359" s="56"/>
      <c r="T359" s="56"/>
      <c r="U359" s="56"/>
      <c r="V359" s="56"/>
    </row>
    <row r="360" spans="1:88" s="56" customFormat="1" ht="13.5" customHeight="1" x14ac:dyDescent="0.2">
      <c r="A360" s="232"/>
      <c r="B360" s="59"/>
      <c r="C360" s="233"/>
      <c r="D360" s="245"/>
      <c r="E360" s="246"/>
      <c r="F360" s="248"/>
      <c r="G360" s="75"/>
    </row>
    <row r="361" spans="1:88" s="56" customFormat="1" x14ac:dyDescent="0.2">
      <c r="A361" s="232"/>
      <c r="B361" s="59"/>
      <c r="C361" s="233"/>
      <c r="D361" s="245"/>
      <c r="E361" s="246"/>
      <c r="F361" s="248"/>
      <c r="G361" s="150"/>
      <c r="H361" s="75"/>
    </row>
    <row r="362" spans="1:88" ht="14.25" customHeight="1" x14ac:dyDescent="0.2">
      <c r="G362" s="56"/>
      <c r="H362" s="75"/>
      <c r="I362" s="75"/>
      <c r="J362" s="75"/>
      <c r="K362" s="56"/>
      <c r="L362" s="56"/>
      <c r="M362" s="56"/>
      <c r="N362" s="75"/>
      <c r="O362" s="75"/>
      <c r="P362" s="75"/>
      <c r="Q362" s="75"/>
      <c r="R362" s="75"/>
      <c r="S362" s="75"/>
      <c r="T362" s="75"/>
      <c r="U362" s="75"/>
      <c r="V362" s="75"/>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c r="AT362" s="56"/>
      <c r="AU362" s="56"/>
      <c r="AV362" s="56"/>
      <c r="AW362" s="56"/>
      <c r="AX362" s="56"/>
      <c r="AY362" s="56"/>
      <c r="AZ362" s="56"/>
      <c r="BA362" s="56"/>
      <c r="BB362" s="56"/>
      <c r="BC362" s="56"/>
      <c r="BD362" s="56"/>
      <c r="BE362" s="56"/>
      <c r="BF362" s="56"/>
      <c r="BG362" s="56"/>
      <c r="BH362" s="56"/>
      <c r="BI362" s="56"/>
      <c r="BJ362" s="56"/>
      <c r="BK362" s="56"/>
      <c r="BL362" s="56"/>
      <c r="BM362" s="56"/>
      <c r="BN362" s="56"/>
      <c r="BO362" s="56"/>
      <c r="BP362" s="56"/>
      <c r="BQ362" s="56"/>
      <c r="BR362" s="56"/>
      <c r="BS362" s="56"/>
      <c r="BT362" s="56"/>
      <c r="BU362" s="56"/>
      <c r="BV362" s="56"/>
      <c r="BW362" s="56"/>
      <c r="BX362" s="56"/>
      <c r="BY362" s="56"/>
      <c r="BZ362" s="56"/>
      <c r="CA362" s="56"/>
      <c r="CB362" s="56"/>
      <c r="CC362" s="56"/>
      <c r="CD362" s="56"/>
      <c r="CE362" s="56"/>
      <c r="CF362" s="56"/>
      <c r="CG362" s="56"/>
      <c r="CH362" s="56"/>
      <c r="CI362" s="56"/>
      <c r="CJ362" s="56"/>
    </row>
    <row r="363" spans="1:88" s="76" customFormat="1" ht="26.25" customHeight="1" x14ac:dyDescent="0.2">
      <c r="A363" s="232"/>
      <c r="B363" s="59"/>
      <c r="C363" s="233"/>
      <c r="D363" s="245"/>
      <c r="E363" s="246"/>
      <c r="F363" s="248"/>
      <c r="G363" s="56"/>
      <c r="H363" s="150"/>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row>
    <row r="364" spans="1:88" s="76" customFormat="1" ht="13.5" customHeight="1" x14ac:dyDescent="0.2">
      <c r="A364" s="232"/>
      <c r="B364" s="59"/>
      <c r="C364" s="233"/>
      <c r="D364" s="245"/>
      <c r="E364" s="246"/>
      <c r="F364" s="248"/>
      <c r="G364" s="75"/>
      <c r="H364" s="56"/>
      <c r="I364" s="150"/>
      <c r="J364" s="150"/>
      <c r="K364" s="75"/>
      <c r="L364" s="75"/>
      <c r="M364" s="75"/>
      <c r="N364" s="150"/>
      <c r="O364" s="150"/>
      <c r="P364" s="150"/>
      <c r="Q364" s="150"/>
      <c r="R364" s="150"/>
      <c r="S364" s="150"/>
      <c r="T364" s="150"/>
      <c r="U364" s="150"/>
      <c r="V364" s="150"/>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row>
    <row r="365" spans="1:88" s="205" customFormat="1" ht="12" customHeight="1" x14ac:dyDescent="0.2">
      <c r="A365" s="232"/>
      <c r="B365" s="59"/>
      <c r="C365" s="233"/>
      <c r="D365" s="245"/>
      <c r="E365" s="246"/>
      <c r="F365" s="248"/>
      <c r="G365" s="150"/>
      <c r="H365" s="56"/>
      <c r="I365" s="56"/>
      <c r="J365" s="56"/>
      <c r="K365" s="150"/>
      <c r="L365" s="150"/>
      <c r="M365" s="150"/>
      <c r="N365" s="56"/>
      <c r="O365" s="56"/>
      <c r="P365" s="56"/>
      <c r="Q365" s="56"/>
      <c r="R365" s="56"/>
      <c r="S365" s="56"/>
      <c r="T365" s="56"/>
      <c r="U365" s="56"/>
      <c r="V365" s="56"/>
      <c r="W365" s="150"/>
      <c r="X365" s="150"/>
      <c r="Y365" s="150"/>
      <c r="Z365" s="150"/>
      <c r="AA365" s="150"/>
      <c r="AB365" s="150"/>
      <c r="AC365" s="150"/>
      <c r="AD365" s="150"/>
      <c r="AE365" s="150"/>
      <c r="AF365" s="150"/>
      <c r="AG365" s="150"/>
      <c r="AH365" s="150"/>
      <c r="AI365" s="150"/>
      <c r="AJ365" s="150"/>
      <c r="AK365" s="150"/>
      <c r="AL365" s="150"/>
      <c r="AM365" s="150"/>
      <c r="AN365" s="150"/>
      <c r="AO365" s="150"/>
      <c r="AP365" s="150"/>
      <c r="AQ365" s="150"/>
      <c r="AR365" s="150"/>
      <c r="AS365" s="150"/>
      <c r="AT365" s="150"/>
      <c r="AU365" s="150"/>
      <c r="AV365" s="150"/>
      <c r="AW365" s="150"/>
      <c r="AX365" s="150"/>
      <c r="AY365" s="150"/>
      <c r="AZ365" s="150"/>
      <c r="BA365" s="150"/>
      <c r="BB365" s="150"/>
      <c r="BC365" s="150"/>
      <c r="BD365" s="150"/>
      <c r="BE365" s="150"/>
      <c r="BF365" s="150"/>
      <c r="BG365" s="150"/>
      <c r="BH365" s="150"/>
      <c r="BI365" s="150"/>
      <c r="BJ365" s="150"/>
      <c r="BK365" s="150"/>
      <c r="BL365" s="150"/>
      <c r="BM365" s="150"/>
      <c r="BN365" s="150"/>
      <c r="BO365" s="150"/>
      <c r="BP365" s="150"/>
      <c r="BQ365" s="150"/>
      <c r="BR365" s="150"/>
      <c r="BS365" s="150"/>
      <c r="BT365" s="150"/>
      <c r="BU365" s="150"/>
      <c r="BV365" s="150"/>
      <c r="BW365" s="150"/>
      <c r="BX365" s="150"/>
      <c r="BY365" s="150"/>
      <c r="BZ365" s="150"/>
      <c r="CA365" s="150"/>
      <c r="CB365" s="150"/>
      <c r="CC365" s="150"/>
      <c r="CD365" s="150"/>
      <c r="CE365" s="150"/>
      <c r="CF365" s="150"/>
      <c r="CG365" s="150"/>
      <c r="CH365" s="150"/>
      <c r="CI365" s="150"/>
      <c r="CJ365" s="150"/>
    </row>
    <row r="366" spans="1:88" ht="14.25" customHeight="1" x14ac:dyDescent="0.2">
      <c r="G366" s="56"/>
      <c r="H366" s="75"/>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c r="AV366" s="56"/>
      <c r="AW366" s="56"/>
      <c r="AX366" s="56"/>
      <c r="AY366" s="56"/>
      <c r="AZ366" s="56"/>
      <c r="BA366" s="56"/>
      <c r="BB366" s="56"/>
      <c r="BC366" s="56"/>
      <c r="BD366" s="56"/>
      <c r="BE366" s="56"/>
      <c r="BF366" s="56"/>
      <c r="BG366" s="56"/>
      <c r="BH366" s="56"/>
      <c r="BI366" s="56"/>
      <c r="BJ366" s="56"/>
      <c r="BK366" s="56"/>
      <c r="BL366" s="56"/>
      <c r="BM366" s="56"/>
      <c r="BN366" s="56"/>
      <c r="BO366" s="56"/>
      <c r="BP366" s="56"/>
      <c r="BQ366" s="56"/>
      <c r="BR366" s="56"/>
      <c r="BS366" s="56"/>
      <c r="BT366" s="56"/>
      <c r="BU366" s="56"/>
      <c r="BV366" s="56"/>
      <c r="BW366" s="56"/>
      <c r="BX366" s="56"/>
      <c r="BY366" s="56"/>
      <c r="BZ366" s="56"/>
      <c r="CA366" s="56"/>
      <c r="CB366" s="56"/>
      <c r="CC366" s="56"/>
      <c r="CD366" s="56"/>
      <c r="CE366" s="56"/>
      <c r="CF366" s="56"/>
      <c r="CG366" s="56"/>
      <c r="CH366" s="56"/>
      <c r="CI366" s="56"/>
      <c r="CJ366" s="56"/>
    </row>
    <row r="367" spans="1:88" ht="13.5" customHeight="1" x14ac:dyDescent="0.2">
      <c r="G367" s="56"/>
      <c r="H367" s="150"/>
      <c r="I367" s="75"/>
      <c r="J367" s="75"/>
      <c r="K367" s="56"/>
      <c r="L367" s="56"/>
      <c r="M367" s="56"/>
      <c r="N367" s="75"/>
      <c r="O367" s="75"/>
      <c r="P367" s="75"/>
      <c r="Q367" s="75"/>
      <c r="R367" s="75"/>
      <c r="S367" s="75"/>
      <c r="T367" s="75"/>
      <c r="U367" s="75"/>
      <c r="V367" s="75"/>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c r="AT367" s="56"/>
      <c r="AU367" s="56"/>
      <c r="AV367" s="56"/>
      <c r="AW367" s="56"/>
      <c r="AX367" s="56"/>
      <c r="AY367" s="56"/>
      <c r="AZ367" s="56"/>
      <c r="BA367" s="56"/>
      <c r="BB367" s="56"/>
      <c r="BC367" s="56"/>
      <c r="BD367" s="56"/>
      <c r="BE367" s="56"/>
      <c r="BF367" s="56"/>
      <c r="BG367" s="56"/>
      <c r="BH367" s="56"/>
      <c r="BI367" s="56"/>
      <c r="BJ367" s="56"/>
      <c r="BK367" s="56"/>
      <c r="BL367" s="56"/>
      <c r="BM367" s="56"/>
      <c r="BN367" s="56"/>
      <c r="BO367" s="56"/>
      <c r="BP367" s="56"/>
      <c r="BQ367" s="56"/>
      <c r="BR367" s="56"/>
      <c r="BS367" s="56"/>
      <c r="BT367" s="56"/>
      <c r="BU367" s="56"/>
      <c r="BV367" s="56"/>
      <c r="BW367" s="56"/>
      <c r="BX367" s="56"/>
      <c r="BY367" s="56"/>
      <c r="BZ367" s="56"/>
      <c r="CA367" s="56"/>
      <c r="CB367" s="56"/>
      <c r="CC367" s="56"/>
      <c r="CD367" s="56"/>
      <c r="CE367" s="56"/>
      <c r="CF367" s="56"/>
      <c r="CG367" s="56"/>
      <c r="CH367" s="56"/>
      <c r="CI367" s="56"/>
      <c r="CJ367" s="56"/>
    </row>
    <row r="368" spans="1:88" s="76" customFormat="1" ht="13.5" customHeight="1" x14ac:dyDescent="0.2">
      <c r="A368" s="232"/>
      <c r="B368" s="59"/>
      <c r="C368" s="233"/>
      <c r="D368" s="245"/>
      <c r="E368" s="246"/>
      <c r="F368" s="248"/>
      <c r="G368" s="75"/>
      <c r="H368" s="56"/>
      <c r="I368" s="150"/>
      <c r="J368" s="150"/>
      <c r="K368" s="75"/>
      <c r="L368" s="75"/>
      <c r="M368" s="75"/>
      <c r="N368" s="150"/>
      <c r="O368" s="150"/>
      <c r="P368" s="150"/>
      <c r="Q368" s="150"/>
      <c r="R368" s="150"/>
      <c r="S368" s="150"/>
      <c r="T368" s="150"/>
      <c r="U368" s="150"/>
      <c r="V368" s="150"/>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row>
    <row r="369" spans="1:88" s="205" customFormat="1" ht="29.25" customHeight="1" x14ac:dyDescent="0.2">
      <c r="A369" s="232"/>
      <c r="B369" s="59"/>
      <c r="C369" s="233"/>
      <c r="D369" s="245"/>
      <c r="E369" s="246"/>
      <c r="F369" s="248"/>
      <c r="G369" s="150"/>
      <c r="H369" s="56"/>
      <c r="I369" s="56"/>
      <c r="J369" s="56"/>
      <c r="K369" s="150"/>
      <c r="L369" s="150"/>
      <c r="M369" s="150"/>
      <c r="N369" s="56"/>
      <c r="O369" s="56"/>
      <c r="P369" s="56"/>
      <c r="Q369" s="56"/>
      <c r="R369" s="56"/>
      <c r="S369" s="56"/>
      <c r="T369" s="56"/>
      <c r="U369" s="56"/>
      <c r="V369" s="56"/>
      <c r="W369" s="150"/>
      <c r="X369" s="150"/>
      <c r="Y369" s="150"/>
      <c r="Z369" s="150"/>
      <c r="AA369" s="150"/>
      <c r="AB369" s="150"/>
      <c r="AC369" s="150"/>
      <c r="AD369" s="150"/>
      <c r="AE369" s="150"/>
      <c r="AF369" s="150"/>
      <c r="AG369" s="150"/>
      <c r="AH369" s="150"/>
      <c r="AI369" s="150"/>
      <c r="AJ369" s="150"/>
      <c r="AK369" s="150"/>
      <c r="AL369" s="150"/>
      <c r="AM369" s="150"/>
      <c r="AN369" s="150"/>
      <c r="AO369" s="150"/>
      <c r="AP369" s="150"/>
      <c r="AQ369" s="150"/>
      <c r="AR369" s="150"/>
      <c r="AS369" s="150"/>
      <c r="AT369" s="150"/>
      <c r="AU369" s="150"/>
      <c r="AV369" s="150"/>
      <c r="AW369" s="150"/>
      <c r="AX369" s="150"/>
      <c r="AY369" s="150"/>
      <c r="AZ369" s="150"/>
      <c r="BA369" s="150"/>
      <c r="BB369" s="150"/>
      <c r="BC369" s="150"/>
      <c r="BD369" s="150"/>
      <c r="BE369" s="150"/>
      <c r="BF369" s="150"/>
      <c r="BG369" s="150"/>
      <c r="BH369" s="150"/>
      <c r="BI369" s="150"/>
      <c r="BJ369" s="150"/>
      <c r="BK369" s="150"/>
      <c r="BL369" s="150"/>
      <c r="BM369" s="150"/>
      <c r="BN369" s="150"/>
      <c r="BO369" s="150"/>
      <c r="BP369" s="150"/>
      <c r="BQ369" s="150"/>
      <c r="BR369" s="150"/>
      <c r="BS369" s="150"/>
      <c r="BT369" s="150"/>
      <c r="BU369" s="150"/>
      <c r="BV369" s="150"/>
      <c r="BW369" s="150"/>
      <c r="BX369" s="150"/>
      <c r="BY369" s="150"/>
      <c r="BZ369" s="150"/>
      <c r="CA369" s="150"/>
      <c r="CB369" s="150"/>
      <c r="CC369" s="150"/>
      <c r="CD369" s="150"/>
      <c r="CE369" s="150"/>
      <c r="CF369" s="150"/>
      <c r="CG369" s="150"/>
      <c r="CH369" s="150"/>
      <c r="CI369" s="150"/>
      <c r="CJ369" s="150"/>
    </row>
    <row r="370" spans="1:88" ht="15" customHeight="1" x14ac:dyDescent="0.2">
      <c r="G370" s="56"/>
      <c r="H370" s="75"/>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c r="AT370" s="56"/>
      <c r="AU370" s="56"/>
      <c r="AV370" s="56"/>
      <c r="AW370" s="56"/>
      <c r="AX370" s="56"/>
      <c r="AY370" s="56"/>
      <c r="AZ370" s="56"/>
      <c r="BA370" s="56"/>
      <c r="BB370" s="56"/>
      <c r="BC370" s="56"/>
      <c r="BD370" s="56"/>
      <c r="BE370" s="56"/>
      <c r="BF370" s="56"/>
      <c r="BG370" s="56"/>
      <c r="BH370" s="56"/>
      <c r="BI370" s="56"/>
      <c r="BJ370" s="56"/>
      <c r="BK370" s="56"/>
      <c r="BL370" s="56"/>
      <c r="BM370" s="56"/>
      <c r="BN370" s="56"/>
      <c r="BO370" s="56"/>
      <c r="BP370" s="56"/>
      <c r="BQ370" s="56"/>
      <c r="BR370" s="56"/>
      <c r="BS370" s="56"/>
      <c r="BT370" s="56"/>
      <c r="BU370" s="56"/>
      <c r="BV370" s="56"/>
      <c r="BW370" s="56"/>
      <c r="BX370" s="56"/>
      <c r="BY370" s="56"/>
      <c r="BZ370" s="56"/>
      <c r="CA370" s="56"/>
      <c r="CB370" s="56"/>
      <c r="CC370" s="56"/>
      <c r="CD370" s="56"/>
      <c r="CE370" s="56"/>
      <c r="CF370" s="56"/>
      <c r="CG370" s="56"/>
      <c r="CH370" s="56"/>
      <c r="CI370" s="56"/>
      <c r="CJ370" s="56"/>
    </row>
    <row r="371" spans="1:88" ht="13.5" customHeight="1" x14ac:dyDescent="0.2">
      <c r="G371" s="56"/>
      <c r="H371" s="75"/>
      <c r="I371" s="75"/>
      <c r="J371" s="75"/>
      <c r="K371" s="56"/>
      <c r="L371" s="56"/>
      <c r="M371" s="56"/>
      <c r="N371" s="75"/>
      <c r="O371" s="75"/>
      <c r="P371" s="75"/>
      <c r="Q371" s="75"/>
      <c r="R371" s="75"/>
      <c r="S371" s="75"/>
      <c r="T371" s="75"/>
      <c r="U371" s="75"/>
      <c r="V371" s="75"/>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c r="AV371" s="56"/>
      <c r="AW371" s="56"/>
      <c r="AX371" s="56"/>
      <c r="AY371" s="56"/>
      <c r="AZ371" s="56"/>
      <c r="BA371" s="56"/>
      <c r="BB371" s="56"/>
      <c r="BC371" s="56"/>
      <c r="BD371" s="56"/>
      <c r="BE371" s="56"/>
      <c r="BF371" s="56"/>
      <c r="BG371" s="56"/>
      <c r="BH371" s="56"/>
      <c r="BI371" s="56"/>
      <c r="BJ371" s="56"/>
      <c r="BK371" s="56"/>
      <c r="BL371" s="56"/>
      <c r="BM371" s="56"/>
      <c r="BN371" s="56"/>
      <c r="BO371" s="56"/>
      <c r="BP371" s="56"/>
      <c r="BQ371" s="56"/>
      <c r="BR371" s="56"/>
      <c r="BS371" s="56"/>
      <c r="BT371" s="56"/>
      <c r="BU371" s="56"/>
      <c r="BV371" s="56"/>
      <c r="BW371" s="56"/>
      <c r="BX371" s="56"/>
      <c r="BY371" s="56"/>
      <c r="BZ371" s="56"/>
      <c r="CA371" s="56"/>
      <c r="CB371" s="56"/>
      <c r="CC371" s="56"/>
      <c r="CD371" s="56"/>
      <c r="CE371" s="56"/>
      <c r="CF371" s="56"/>
      <c r="CG371" s="56"/>
      <c r="CH371" s="56"/>
      <c r="CI371" s="56"/>
      <c r="CJ371" s="56"/>
    </row>
    <row r="372" spans="1:88" s="75" customFormat="1" ht="16.5" customHeight="1" x14ac:dyDescent="0.2">
      <c r="A372" s="232"/>
      <c r="B372" s="59"/>
      <c r="C372" s="233"/>
      <c r="D372" s="245"/>
      <c r="E372" s="246"/>
      <c r="F372" s="248"/>
      <c r="H372" s="56"/>
    </row>
    <row r="373" spans="1:88" s="76" customFormat="1" ht="21.75" customHeight="1" x14ac:dyDescent="0.2">
      <c r="A373" s="232"/>
      <c r="B373" s="59"/>
      <c r="C373" s="233"/>
      <c r="D373" s="245"/>
      <c r="E373" s="246"/>
      <c r="F373" s="248"/>
      <c r="G373" s="150"/>
      <c r="H373" s="75"/>
      <c r="I373" s="56"/>
      <c r="J373" s="56"/>
      <c r="K373" s="75"/>
      <c r="L373" s="75"/>
      <c r="M373" s="75"/>
      <c r="N373" s="56"/>
      <c r="O373" s="56"/>
      <c r="P373" s="56"/>
      <c r="Q373" s="56"/>
      <c r="R373" s="56"/>
      <c r="S373" s="56"/>
      <c r="T373" s="56"/>
      <c r="U373" s="56"/>
      <c r="V373" s="56"/>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row>
    <row r="374" spans="1:88" ht="14.25" customHeight="1" x14ac:dyDescent="0.2">
      <c r="G374" s="56"/>
      <c r="H374" s="75"/>
      <c r="I374" s="75"/>
      <c r="J374" s="75"/>
      <c r="K374" s="56"/>
      <c r="L374" s="56"/>
      <c r="M374" s="56"/>
      <c r="N374" s="75"/>
      <c r="O374" s="75"/>
      <c r="P374" s="75"/>
      <c r="Q374" s="75"/>
      <c r="R374" s="75"/>
      <c r="S374" s="75"/>
      <c r="T374" s="75"/>
      <c r="U374" s="75"/>
      <c r="V374" s="75"/>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c r="AS374" s="56"/>
      <c r="AT374" s="56"/>
      <c r="AU374" s="56"/>
      <c r="AV374" s="56"/>
      <c r="AW374" s="56"/>
      <c r="AX374" s="56"/>
      <c r="AY374" s="56"/>
      <c r="AZ374" s="56"/>
      <c r="BA374" s="56"/>
      <c r="BB374" s="56"/>
      <c r="BC374" s="56"/>
      <c r="BD374" s="56"/>
      <c r="BE374" s="56"/>
      <c r="BF374" s="56"/>
      <c r="BG374" s="56"/>
      <c r="BH374" s="56"/>
      <c r="BI374" s="56"/>
      <c r="BJ374" s="56"/>
      <c r="BK374" s="56"/>
      <c r="BL374" s="56"/>
      <c r="BM374" s="56"/>
      <c r="BN374" s="56"/>
      <c r="BO374" s="56"/>
      <c r="BP374" s="56"/>
      <c r="BQ374" s="56"/>
      <c r="BR374" s="56"/>
      <c r="BS374" s="56"/>
      <c r="BT374" s="56"/>
      <c r="BU374" s="56"/>
      <c r="BV374" s="56"/>
      <c r="BW374" s="56"/>
      <c r="BX374" s="56"/>
      <c r="BY374" s="56"/>
      <c r="BZ374" s="56"/>
      <c r="CA374" s="56"/>
      <c r="CB374" s="56"/>
      <c r="CC374" s="56"/>
      <c r="CD374" s="56"/>
      <c r="CE374" s="56"/>
      <c r="CF374" s="56"/>
      <c r="CG374" s="56"/>
      <c r="CH374" s="56"/>
      <c r="CI374" s="56"/>
      <c r="CJ374" s="56"/>
    </row>
    <row r="375" spans="1:88" s="76" customFormat="1" x14ac:dyDescent="0.2">
      <c r="A375" s="232"/>
      <c r="B375" s="59"/>
      <c r="C375" s="233"/>
      <c r="D375" s="245"/>
      <c r="E375" s="246"/>
      <c r="F375" s="248"/>
      <c r="G375" s="56"/>
      <c r="H375" s="150"/>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row>
    <row r="376" spans="1:88" s="76" customFormat="1" x14ac:dyDescent="0.2">
      <c r="A376" s="232"/>
      <c r="B376" s="59"/>
      <c r="C376" s="233"/>
      <c r="D376" s="245"/>
      <c r="E376" s="246"/>
      <c r="F376" s="248"/>
      <c r="G376" s="75"/>
      <c r="H376" s="56"/>
      <c r="I376" s="150"/>
      <c r="J376" s="150"/>
      <c r="K376" s="75"/>
      <c r="L376" s="75"/>
      <c r="M376" s="75"/>
      <c r="N376" s="150"/>
      <c r="O376" s="150"/>
      <c r="P376" s="150"/>
      <c r="Q376" s="150"/>
      <c r="R376" s="150"/>
      <c r="S376" s="150"/>
      <c r="T376" s="150"/>
      <c r="U376" s="150"/>
      <c r="V376" s="150"/>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row>
    <row r="377" spans="1:88" s="205" customFormat="1" ht="17.25" customHeight="1" x14ac:dyDescent="0.2">
      <c r="A377" s="232"/>
      <c r="B377" s="59"/>
      <c r="C377" s="233"/>
      <c r="D377" s="245"/>
      <c r="E377" s="246"/>
      <c r="F377" s="248"/>
      <c r="G377" s="75"/>
      <c r="H377" s="56"/>
      <c r="I377" s="56"/>
      <c r="J377" s="56"/>
      <c r="K377" s="150"/>
      <c r="L377" s="150"/>
      <c r="M377" s="150"/>
      <c r="N377" s="56"/>
      <c r="O377" s="56"/>
      <c r="P377" s="56"/>
      <c r="Q377" s="56"/>
      <c r="R377" s="56"/>
      <c r="S377" s="56"/>
      <c r="T377" s="56"/>
      <c r="U377" s="56"/>
      <c r="V377" s="56"/>
      <c r="W377" s="150"/>
      <c r="X377" s="150"/>
      <c r="Y377" s="150"/>
      <c r="Z377" s="150"/>
      <c r="AA377" s="150"/>
      <c r="AB377" s="150"/>
      <c r="AC377" s="150"/>
      <c r="AD377" s="150"/>
      <c r="AE377" s="150"/>
      <c r="AF377" s="150"/>
      <c r="AG377" s="150"/>
      <c r="AH377" s="150"/>
      <c r="AI377" s="150"/>
      <c r="AJ377" s="150"/>
      <c r="AK377" s="150"/>
      <c r="AL377" s="150"/>
      <c r="AM377" s="150"/>
      <c r="AN377" s="150"/>
      <c r="AO377" s="150"/>
      <c r="AP377" s="150"/>
      <c r="AQ377" s="150"/>
      <c r="AR377" s="150"/>
      <c r="AS377" s="150"/>
      <c r="AT377" s="150"/>
      <c r="AU377" s="150"/>
      <c r="AV377" s="150"/>
      <c r="AW377" s="150"/>
      <c r="AX377" s="150"/>
      <c r="AY377" s="150"/>
      <c r="AZ377" s="150"/>
      <c r="BA377" s="150"/>
      <c r="BB377" s="150"/>
      <c r="BC377" s="150"/>
      <c r="BD377" s="150"/>
      <c r="BE377" s="150"/>
      <c r="BF377" s="150"/>
      <c r="BG377" s="150"/>
      <c r="BH377" s="150"/>
      <c r="BI377" s="150"/>
      <c r="BJ377" s="150"/>
      <c r="BK377" s="150"/>
      <c r="BL377" s="150"/>
      <c r="BM377" s="150"/>
      <c r="BN377" s="150"/>
      <c r="BO377" s="150"/>
      <c r="BP377" s="150"/>
      <c r="BQ377" s="150"/>
      <c r="BR377" s="150"/>
      <c r="BS377" s="150"/>
      <c r="BT377" s="150"/>
      <c r="BU377" s="150"/>
      <c r="BV377" s="150"/>
      <c r="BW377" s="150"/>
      <c r="BX377" s="150"/>
      <c r="BY377" s="150"/>
      <c r="BZ377" s="150"/>
      <c r="CA377" s="150"/>
      <c r="CB377" s="150"/>
      <c r="CC377" s="150"/>
      <c r="CD377" s="150"/>
      <c r="CE377" s="150"/>
      <c r="CF377" s="150"/>
      <c r="CG377" s="150"/>
      <c r="CH377" s="150"/>
      <c r="CI377" s="150"/>
      <c r="CJ377" s="150"/>
    </row>
    <row r="378" spans="1:88" ht="15" customHeight="1" x14ac:dyDescent="0.2">
      <c r="G378" s="56"/>
      <c r="H378" s="75"/>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c r="CB378" s="56"/>
      <c r="CC378" s="56"/>
      <c r="CD378" s="56"/>
      <c r="CE378" s="56"/>
      <c r="CF378" s="56"/>
      <c r="CG378" s="56"/>
      <c r="CH378" s="56"/>
      <c r="CI378" s="56"/>
      <c r="CJ378" s="56"/>
    </row>
    <row r="379" spans="1:88" s="253" customFormat="1" x14ac:dyDescent="0.2">
      <c r="A379" s="232"/>
      <c r="B379" s="59"/>
      <c r="C379" s="233"/>
      <c r="D379" s="245"/>
      <c r="E379" s="246"/>
      <c r="F379" s="248"/>
      <c r="G379" s="75"/>
      <c r="H379" s="150"/>
      <c r="I379" s="75"/>
      <c r="J379" s="75"/>
      <c r="K379" s="56"/>
      <c r="L379" s="56"/>
      <c r="M379" s="56"/>
      <c r="N379" s="75"/>
      <c r="O379" s="75"/>
      <c r="P379" s="75"/>
      <c r="Q379" s="75"/>
      <c r="R379" s="75"/>
      <c r="S379" s="75"/>
      <c r="T379" s="75"/>
      <c r="U379" s="75"/>
      <c r="V379" s="75"/>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c r="CB379" s="56"/>
      <c r="CC379" s="56"/>
      <c r="CD379" s="56"/>
      <c r="CE379" s="56"/>
      <c r="CF379" s="56"/>
      <c r="CG379" s="56"/>
      <c r="CH379" s="56"/>
      <c r="CI379" s="56"/>
      <c r="CJ379" s="56"/>
    </row>
    <row r="380" spans="1:88" s="76" customFormat="1" x14ac:dyDescent="0.2">
      <c r="A380" s="232"/>
      <c r="B380" s="59"/>
      <c r="C380" s="233"/>
      <c r="D380" s="245"/>
      <c r="E380" s="246"/>
      <c r="F380" s="248"/>
      <c r="G380" s="56"/>
      <c r="H380" s="56"/>
      <c r="I380" s="150"/>
      <c r="J380" s="150"/>
      <c r="K380" s="75"/>
      <c r="L380" s="75"/>
      <c r="M380" s="75"/>
      <c r="N380" s="150"/>
      <c r="O380" s="150"/>
      <c r="P380" s="150"/>
      <c r="Q380" s="150"/>
      <c r="R380" s="150"/>
      <c r="S380" s="150"/>
      <c r="T380" s="150"/>
      <c r="U380" s="150"/>
      <c r="V380" s="150"/>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row>
    <row r="381" spans="1:88" s="205" customFormat="1" ht="92.25" customHeight="1" x14ac:dyDescent="0.2">
      <c r="A381" s="232"/>
      <c r="B381" s="59"/>
      <c r="C381" s="233"/>
      <c r="D381" s="245"/>
      <c r="E381" s="246"/>
      <c r="F381" s="248"/>
      <c r="G381" s="56"/>
      <c r="H381" s="56"/>
      <c r="I381" s="56"/>
      <c r="J381" s="56"/>
      <c r="K381" s="150"/>
      <c r="L381" s="150"/>
      <c r="M381" s="150"/>
      <c r="N381" s="56"/>
      <c r="O381" s="56"/>
      <c r="P381" s="56"/>
      <c r="Q381" s="56"/>
      <c r="R381" s="56"/>
      <c r="S381" s="56"/>
      <c r="T381" s="56"/>
      <c r="U381" s="56"/>
      <c r="V381" s="56"/>
      <c r="W381" s="150"/>
      <c r="X381" s="150"/>
      <c r="Y381" s="150"/>
      <c r="Z381" s="150"/>
      <c r="AA381" s="150"/>
      <c r="AB381" s="150"/>
      <c r="AC381" s="150"/>
      <c r="AD381" s="150"/>
      <c r="AE381" s="150"/>
      <c r="AF381" s="150"/>
      <c r="AG381" s="150"/>
      <c r="AH381" s="150"/>
      <c r="AI381" s="150"/>
      <c r="AJ381" s="150"/>
      <c r="AK381" s="150"/>
      <c r="AL381" s="150"/>
      <c r="AM381" s="150"/>
      <c r="AN381" s="150"/>
      <c r="AO381" s="150"/>
      <c r="AP381" s="150"/>
      <c r="AQ381" s="150"/>
      <c r="AR381" s="150"/>
      <c r="AS381" s="150"/>
      <c r="AT381" s="150"/>
      <c r="AU381" s="150"/>
      <c r="AV381" s="150"/>
      <c r="AW381" s="150"/>
      <c r="AX381" s="150"/>
      <c r="AY381" s="150"/>
      <c r="AZ381" s="150"/>
      <c r="BA381" s="150"/>
      <c r="BB381" s="150"/>
      <c r="BC381" s="150"/>
      <c r="BD381" s="150"/>
      <c r="BE381" s="150"/>
      <c r="BF381" s="150"/>
      <c r="BG381" s="150"/>
      <c r="BH381" s="150"/>
      <c r="BI381" s="150"/>
      <c r="BJ381" s="150"/>
      <c r="BK381" s="150"/>
      <c r="BL381" s="150"/>
      <c r="BM381" s="150"/>
      <c r="BN381" s="150"/>
      <c r="BO381" s="150"/>
      <c r="BP381" s="150"/>
      <c r="BQ381" s="150"/>
      <c r="BR381" s="150"/>
      <c r="BS381" s="150"/>
      <c r="BT381" s="150"/>
      <c r="BU381" s="150"/>
      <c r="BV381" s="150"/>
      <c r="BW381" s="150"/>
      <c r="BX381" s="150"/>
      <c r="BY381" s="150"/>
      <c r="BZ381" s="150"/>
      <c r="CA381" s="150"/>
      <c r="CB381" s="150"/>
      <c r="CC381" s="150"/>
      <c r="CD381" s="150"/>
      <c r="CE381" s="150"/>
      <c r="CF381" s="150"/>
      <c r="CG381" s="150"/>
      <c r="CH381" s="150"/>
      <c r="CI381" s="150"/>
      <c r="CJ381" s="150"/>
    </row>
    <row r="382" spans="1:88" ht="13.5" customHeight="1" x14ac:dyDescent="0.2">
      <c r="G382" s="56"/>
      <c r="H382" s="75"/>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c r="CB382" s="56"/>
      <c r="CC382" s="56"/>
      <c r="CD382" s="56"/>
      <c r="CE382" s="56"/>
      <c r="CF382" s="56"/>
      <c r="CG382" s="56"/>
      <c r="CH382" s="56"/>
      <c r="CI382" s="56"/>
      <c r="CJ382" s="56"/>
    </row>
    <row r="383" spans="1:88" x14ac:dyDescent="0.2">
      <c r="G383" s="56"/>
      <c r="H383" s="150"/>
      <c r="I383" s="75"/>
      <c r="J383" s="75"/>
      <c r="K383" s="56"/>
      <c r="L383" s="56"/>
      <c r="M383" s="56"/>
      <c r="N383" s="75"/>
      <c r="O383" s="75"/>
      <c r="P383" s="75"/>
      <c r="Q383" s="75"/>
      <c r="R383" s="75"/>
      <c r="S383" s="75"/>
      <c r="T383" s="75"/>
      <c r="U383" s="75"/>
      <c r="V383" s="75"/>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c r="CB383" s="56"/>
      <c r="CC383" s="56"/>
      <c r="CD383" s="56"/>
      <c r="CE383" s="56"/>
      <c r="CF383" s="56"/>
      <c r="CG383" s="56"/>
      <c r="CH383" s="56"/>
      <c r="CI383" s="56"/>
      <c r="CJ383" s="56"/>
    </row>
    <row r="384" spans="1:88" s="75" customFormat="1" x14ac:dyDescent="0.2">
      <c r="A384" s="232"/>
      <c r="B384" s="59"/>
      <c r="C384" s="233"/>
      <c r="D384" s="245"/>
      <c r="E384" s="246"/>
      <c r="F384" s="248"/>
      <c r="G384" s="56"/>
      <c r="H384" s="56"/>
      <c r="I384" s="150"/>
      <c r="J384" s="150"/>
      <c r="N384" s="150"/>
      <c r="O384" s="150"/>
      <c r="P384" s="150"/>
      <c r="Q384" s="150"/>
      <c r="R384" s="150"/>
      <c r="S384" s="150"/>
      <c r="T384" s="150"/>
      <c r="U384" s="150"/>
      <c r="V384" s="150"/>
    </row>
    <row r="385" spans="1:88" s="150" customFormat="1" ht="129" customHeight="1" x14ac:dyDescent="0.2">
      <c r="A385" s="232"/>
      <c r="B385" s="59"/>
      <c r="C385" s="233"/>
      <c r="D385" s="245"/>
      <c r="E385" s="246"/>
      <c r="F385" s="248"/>
      <c r="G385" s="56"/>
      <c r="H385" s="56"/>
      <c r="I385" s="56"/>
      <c r="J385" s="56"/>
      <c r="N385" s="56"/>
      <c r="O385" s="56"/>
      <c r="P385" s="56"/>
      <c r="Q385" s="56"/>
      <c r="R385" s="56"/>
      <c r="S385" s="56"/>
      <c r="T385" s="56"/>
      <c r="U385" s="56"/>
      <c r="V385" s="56"/>
    </row>
    <row r="386" spans="1:88" s="56" customFormat="1" ht="14.25" customHeight="1" x14ac:dyDescent="0.2">
      <c r="A386" s="232"/>
      <c r="B386" s="59"/>
      <c r="C386" s="233"/>
      <c r="D386" s="245"/>
      <c r="E386" s="246"/>
      <c r="F386" s="248"/>
      <c r="H386" s="75"/>
    </row>
    <row r="387" spans="1:88" s="56" customFormat="1" x14ac:dyDescent="0.2">
      <c r="A387" s="232"/>
      <c r="B387" s="59"/>
      <c r="C387" s="233"/>
      <c r="D387" s="245"/>
      <c r="E387" s="246"/>
      <c r="F387" s="248"/>
      <c r="H387" s="150"/>
      <c r="I387" s="75"/>
      <c r="J387" s="75"/>
      <c r="N387" s="75"/>
      <c r="O387" s="75"/>
      <c r="P387" s="75"/>
      <c r="Q387" s="75"/>
      <c r="R387" s="75"/>
      <c r="S387" s="75"/>
      <c r="T387" s="75"/>
      <c r="U387" s="75"/>
      <c r="V387" s="75"/>
    </row>
    <row r="388" spans="1:88" s="76" customFormat="1" ht="13.5" customHeight="1" x14ac:dyDescent="0.2">
      <c r="A388" s="232"/>
      <c r="B388" s="59"/>
      <c r="C388" s="233"/>
      <c r="D388" s="245"/>
      <c r="E388" s="246"/>
      <c r="F388" s="248"/>
      <c r="G388" s="56"/>
      <c r="H388" s="56"/>
      <c r="I388" s="150"/>
      <c r="J388" s="150"/>
      <c r="K388" s="75"/>
      <c r="L388" s="75"/>
      <c r="M388" s="75"/>
      <c r="N388" s="150"/>
      <c r="O388" s="150"/>
      <c r="P388" s="150"/>
      <c r="Q388" s="150"/>
      <c r="R388" s="150"/>
      <c r="S388" s="150"/>
      <c r="T388" s="150"/>
      <c r="U388" s="150"/>
      <c r="V388" s="150"/>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row>
    <row r="389" spans="1:88" s="205" customFormat="1" ht="55.5" customHeight="1" x14ac:dyDescent="0.2">
      <c r="A389" s="232"/>
      <c r="B389" s="59"/>
      <c r="C389" s="233"/>
      <c r="D389" s="245"/>
      <c r="E389" s="246"/>
      <c r="F389" s="248"/>
      <c r="G389" s="75"/>
      <c r="H389" s="56"/>
      <c r="I389" s="56"/>
      <c r="J389" s="56"/>
      <c r="K389" s="150"/>
      <c r="L389" s="150"/>
      <c r="M389" s="150"/>
      <c r="N389" s="56"/>
      <c r="O389" s="56"/>
      <c r="P389" s="56"/>
      <c r="Q389" s="56"/>
      <c r="R389" s="56"/>
      <c r="S389" s="56"/>
      <c r="T389" s="56"/>
      <c r="U389" s="56"/>
      <c r="V389" s="56"/>
      <c r="W389" s="150"/>
      <c r="X389" s="150"/>
      <c r="Y389" s="150"/>
      <c r="Z389" s="150"/>
      <c r="AA389" s="150"/>
      <c r="AB389" s="150"/>
      <c r="AC389" s="150"/>
      <c r="AD389" s="150"/>
      <c r="AE389" s="150"/>
      <c r="AF389" s="150"/>
      <c r="AG389" s="150"/>
      <c r="AH389" s="150"/>
      <c r="AI389" s="150"/>
      <c r="AJ389" s="150"/>
      <c r="AK389" s="150"/>
      <c r="AL389" s="150"/>
      <c r="AM389" s="150"/>
      <c r="AN389" s="150"/>
      <c r="AO389" s="150"/>
      <c r="AP389" s="150"/>
      <c r="AQ389" s="150"/>
      <c r="AR389" s="150"/>
      <c r="AS389" s="150"/>
      <c r="AT389" s="150"/>
      <c r="AU389" s="150"/>
      <c r="AV389" s="150"/>
      <c r="AW389" s="150"/>
      <c r="AX389" s="150"/>
      <c r="AY389" s="150"/>
      <c r="AZ389" s="150"/>
      <c r="BA389" s="150"/>
      <c r="BB389" s="150"/>
      <c r="BC389" s="150"/>
      <c r="BD389" s="150"/>
      <c r="BE389" s="150"/>
      <c r="BF389" s="150"/>
      <c r="BG389" s="150"/>
      <c r="BH389" s="150"/>
      <c r="BI389" s="150"/>
      <c r="BJ389" s="150"/>
      <c r="BK389" s="150"/>
      <c r="BL389" s="150"/>
      <c r="BM389" s="150"/>
      <c r="BN389" s="150"/>
      <c r="BO389" s="150"/>
      <c r="BP389" s="150"/>
      <c r="BQ389" s="150"/>
      <c r="BR389" s="150"/>
      <c r="BS389" s="150"/>
      <c r="BT389" s="150"/>
      <c r="BU389" s="150"/>
      <c r="BV389" s="150"/>
      <c r="BW389" s="150"/>
      <c r="BX389" s="150"/>
      <c r="BY389" s="150"/>
      <c r="BZ389" s="150"/>
      <c r="CA389" s="150"/>
      <c r="CB389" s="150"/>
      <c r="CC389" s="150"/>
      <c r="CD389" s="150"/>
      <c r="CE389" s="150"/>
      <c r="CF389" s="150"/>
      <c r="CG389" s="150"/>
      <c r="CH389" s="150"/>
      <c r="CI389" s="150"/>
      <c r="CJ389" s="150"/>
    </row>
    <row r="390" spans="1:88" ht="14.25" customHeight="1" x14ac:dyDescent="0.2">
      <c r="G390" s="56"/>
      <c r="H390" s="75"/>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c r="CB390" s="56"/>
      <c r="CC390" s="56"/>
      <c r="CD390" s="56"/>
      <c r="CE390" s="56"/>
      <c r="CF390" s="56"/>
      <c r="CG390" s="56"/>
      <c r="CH390" s="56"/>
      <c r="CI390" s="56"/>
      <c r="CJ390" s="56"/>
    </row>
    <row r="391" spans="1:88" x14ac:dyDescent="0.2">
      <c r="G391" s="75"/>
      <c r="H391" s="75"/>
      <c r="I391" s="75"/>
      <c r="J391" s="75"/>
      <c r="K391" s="56"/>
      <c r="L391" s="56"/>
      <c r="M391" s="56"/>
      <c r="N391" s="75"/>
      <c r="O391" s="75"/>
      <c r="P391" s="75"/>
      <c r="Q391" s="75"/>
      <c r="R391" s="75"/>
      <c r="S391" s="75"/>
      <c r="T391" s="75"/>
      <c r="U391" s="75"/>
      <c r="V391" s="75"/>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c r="CB391" s="56"/>
      <c r="CC391" s="56"/>
      <c r="CD391" s="56"/>
      <c r="CE391" s="56"/>
      <c r="CF391" s="56"/>
      <c r="CG391" s="56"/>
      <c r="CH391" s="56"/>
      <c r="CI391" s="56"/>
      <c r="CJ391" s="56"/>
    </row>
    <row r="392" spans="1:88" s="76" customFormat="1" ht="24.75" customHeight="1" x14ac:dyDescent="0.2">
      <c r="A392" s="232"/>
      <c r="B392" s="59"/>
      <c r="C392" s="233"/>
      <c r="D392" s="245"/>
      <c r="E392" s="246"/>
      <c r="F392" s="248"/>
      <c r="G392" s="254"/>
      <c r="H392" s="254"/>
      <c r="I392" s="254"/>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row>
    <row r="393" spans="1:88" s="150" customFormat="1" ht="24.75" customHeight="1" x14ac:dyDescent="0.2">
      <c r="A393" s="232"/>
      <c r="B393" s="59"/>
      <c r="C393" s="233"/>
      <c r="D393" s="245"/>
      <c r="E393" s="246"/>
      <c r="F393" s="248"/>
      <c r="G393" s="255"/>
      <c r="H393" s="255"/>
      <c r="I393" s="255"/>
    </row>
    <row r="394" spans="1:88" ht="24.75" customHeight="1" x14ac:dyDescent="0.2">
      <c r="G394" s="256"/>
      <c r="H394" s="256"/>
      <c r="I394" s="2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c r="AS394" s="56"/>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56"/>
      <c r="CC394" s="56"/>
      <c r="CD394" s="56"/>
      <c r="CE394" s="56"/>
      <c r="CF394" s="56"/>
      <c r="CG394" s="56"/>
      <c r="CH394" s="56"/>
      <c r="CI394" s="56"/>
      <c r="CJ394" s="56"/>
    </row>
    <row r="395" spans="1:88" ht="24.75" customHeight="1" x14ac:dyDescent="0.2">
      <c r="G395" s="256"/>
      <c r="H395" s="256"/>
      <c r="I395" s="2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c r="AS395" s="56"/>
      <c r="AT395" s="56"/>
      <c r="AU395" s="56"/>
      <c r="AV395" s="56"/>
      <c r="AW395" s="56"/>
      <c r="AX395" s="56"/>
      <c r="AY395" s="56"/>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c r="CB395" s="56"/>
      <c r="CC395" s="56"/>
      <c r="CD395" s="56"/>
      <c r="CE395" s="56"/>
      <c r="CF395" s="56"/>
      <c r="CG395" s="56"/>
      <c r="CH395" s="56"/>
      <c r="CI395" s="56"/>
      <c r="CJ395" s="56"/>
    </row>
    <row r="396" spans="1:88" s="76" customFormat="1" ht="13.5" customHeight="1" x14ac:dyDescent="0.2">
      <c r="A396" s="232"/>
      <c r="B396" s="59"/>
      <c r="C396" s="233"/>
      <c r="D396" s="245"/>
      <c r="E396" s="246"/>
      <c r="F396" s="248"/>
      <c r="G396" s="56"/>
      <c r="H396" s="56"/>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row>
    <row r="397" spans="1:88" s="76" customFormat="1" ht="15" customHeight="1" x14ac:dyDescent="0.2">
      <c r="A397" s="232"/>
      <c r="B397" s="59"/>
      <c r="C397" s="233"/>
      <c r="D397" s="245"/>
      <c r="E397" s="246"/>
      <c r="F397" s="248"/>
      <c r="G397" s="75"/>
      <c r="H397" s="75"/>
      <c r="I397" s="56"/>
      <c r="J397" s="56"/>
      <c r="K397" s="75"/>
      <c r="L397" s="75"/>
      <c r="M397" s="75"/>
      <c r="N397" s="56"/>
      <c r="O397" s="56"/>
      <c r="P397" s="56"/>
      <c r="Q397" s="56"/>
      <c r="R397" s="56"/>
      <c r="S397" s="56"/>
      <c r="T397" s="56"/>
      <c r="U397" s="56"/>
      <c r="V397" s="56"/>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row>
    <row r="398" spans="1:88" ht="15" customHeight="1" x14ac:dyDescent="0.2">
      <c r="G398" s="56"/>
      <c r="H398" s="56"/>
      <c r="I398" s="75"/>
      <c r="J398" s="75"/>
      <c r="K398" s="56"/>
      <c r="L398" s="56"/>
      <c r="M398" s="56"/>
      <c r="N398" s="75"/>
      <c r="O398" s="75"/>
      <c r="P398" s="75"/>
      <c r="Q398" s="75"/>
      <c r="R398" s="75"/>
      <c r="S398" s="75"/>
      <c r="T398" s="75"/>
      <c r="U398" s="75"/>
      <c r="V398" s="75"/>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c r="CB398" s="56"/>
      <c r="CC398" s="56"/>
      <c r="CD398" s="56"/>
      <c r="CE398" s="56"/>
      <c r="CF398" s="56"/>
      <c r="CG398" s="56"/>
      <c r="CH398" s="56"/>
      <c r="CI398" s="56"/>
      <c r="CJ398" s="56"/>
    </row>
    <row r="399" spans="1:88" s="76" customFormat="1" x14ac:dyDescent="0.2">
      <c r="A399" s="232"/>
      <c r="B399" s="59"/>
      <c r="C399" s="233"/>
      <c r="D399" s="245"/>
      <c r="E399" s="246"/>
      <c r="F399" s="248"/>
      <c r="G399" s="56"/>
      <c r="H399" s="56"/>
      <c r="I399" s="56"/>
      <c r="J399" s="56"/>
      <c r="K399" s="75"/>
      <c r="L399" s="75"/>
      <c r="M399" s="75"/>
      <c r="N399" s="56"/>
      <c r="O399" s="56"/>
      <c r="P399" s="56"/>
      <c r="Q399" s="56"/>
      <c r="R399" s="56"/>
      <c r="S399" s="56"/>
      <c r="T399" s="56"/>
      <c r="U399" s="56"/>
      <c r="V399" s="56"/>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row>
    <row r="400" spans="1:88" ht="15" customHeight="1" x14ac:dyDescent="0.2">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c r="CB400" s="56"/>
      <c r="CC400" s="56"/>
      <c r="CD400" s="56"/>
      <c r="CE400" s="56"/>
      <c r="CF400" s="56"/>
      <c r="CG400" s="56"/>
      <c r="CH400" s="56"/>
      <c r="CI400" s="56"/>
      <c r="CJ400" s="56"/>
    </row>
    <row r="401" spans="1:88" ht="15.75" customHeight="1" x14ac:dyDescent="0.2">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c r="AS401" s="56"/>
      <c r="AT401" s="56"/>
      <c r="AU401" s="56"/>
      <c r="AV401" s="56"/>
      <c r="AW401" s="56"/>
      <c r="AX401" s="56"/>
      <c r="AY401" s="56"/>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c r="CB401" s="56"/>
      <c r="CC401" s="56"/>
      <c r="CD401" s="56"/>
      <c r="CE401" s="56"/>
      <c r="CF401" s="56"/>
      <c r="CG401" s="56"/>
      <c r="CH401" s="56"/>
      <c r="CI401" s="56"/>
      <c r="CJ401" s="56"/>
    </row>
    <row r="402" spans="1:88" ht="16.5" customHeight="1" x14ac:dyDescent="0.2">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c r="AS402" s="56"/>
      <c r="AT402" s="56"/>
      <c r="AU402" s="56"/>
      <c r="AV402" s="56"/>
      <c r="AW402" s="56"/>
      <c r="AX402" s="56"/>
      <c r="AY402" s="56"/>
      <c r="AZ402" s="56"/>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c r="CB402" s="56"/>
      <c r="CC402" s="56"/>
      <c r="CD402" s="56"/>
      <c r="CE402" s="56"/>
      <c r="CF402" s="56"/>
      <c r="CG402" s="56"/>
      <c r="CH402" s="56"/>
      <c r="CI402" s="56"/>
      <c r="CJ402" s="56"/>
    </row>
    <row r="403" spans="1:88" ht="12.75" customHeight="1" x14ac:dyDescent="0.2">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c r="AS403" s="56"/>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c r="CB403" s="56"/>
      <c r="CC403" s="56"/>
      <c r="CD403" s="56"/>
      <c r="CE403" s="56"/>
      <c r="CF403" s="56"/>
      <c r="CG403" s="56"/>
      <c r="CH403" s="56"/>
      <c r="CI403" s="56"/>
      <c r="CJ403" s="56"/>
    </row>
    <row r="404" spans="1:88" ht="15" customHeight="1" x14ac:dyDescent="0.2">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c r="AT404" s="56"/>
      <c r="AU404" s="56"/>
      <c r="AV404" s="56"/>
      <c r="AW404" s="56"/>
      <c r="AX404" s="56"/>
      <c r="AY404" s="56"/>
      <c r="AZ404" s="56"/>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c r="CB404" s="56"/>
      <c r="CC404" s="56"/>
      <c r="CD404" s="56"/>
      <c r="CE404" s="56"/>
      <c r="CF404" s="56"/>
      <c r="CG404" s="56"/>
      <c r="CH404" s="56"/>
      <c r="CI404" s="56"/>
      <c r="CJ404" s="56"/>
    </row>
    <row r="405" spans="1:88" ht="26.25" customHeight="1" x14ac:dyDescent="0.2">
      <c r="G405" s="150"/>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c r="CB405" s="56"/>
      <c r="CC405" s="56"/>
      <c r="CD405" s="56"/>
      <c r="CE405" s="56"/>
      <c r="CF405" s="56"/>
      <c r="CG405" s="56"/>
      <c r="CH405" s="56"/>
      <c r="CI405" s="56"/>
      <c r="CJ405" s="56"/>
    </row>
    <row r="406" spans="1:88" ht="12" customHeight="1" x14ac:dyDescent="0.2">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c r="CB406" s="56"/>
      <c r="CC406" s="56"/>
      <c r="CD406" s="56"/>
      <c r="CE406" s="56"/>
      <c r="CF406" s="56"/>
      <c r="CG406" s="56"/>
      <c r="CH406" s="56"/>
      <c r="CI406" s="56"/>
      <c r="CJ406" s="56"/>
    </row>
    <row r="407" spans="1:88" ht="15" customHeight="1" x14ac:dyDescent="0.2">
      <c r="G407" s="56"/>
      <c r="H407" s="75"/>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c r="CB407" s="56"/>
      <c r="CC407" s="56"/>
      <c r="CD407" s="56"/>
      <c r="CE407" s="56"/>
      <c r="CF407" s="56"/>
      <c r="CG407" s="56"/>
      <c r="CH407" s="56"/>
      <c r="CI407" s="56"/>
      <c r="CJ407" s="56"/>
    </row>
    <row r="408" spans="1:88" x14ac:dyDescent="0.2">
      <c r="G408" s="56"/>
      <c r="H408" s="56"/>
      <c r="I408" s="75"/>
      <c r="J408" s="75"/>
      <c r="K408" s="56"/>
      <c r="L408" s="56"/>
      <c r="M408" s="56"/>
      <c r="N408" s="75"/>
      <c r="O408" s="75"/>
      <c r="P408" s="75"/>
      <c r="Q408" s="75"/>
      <c r="R408" s="75"/>
      <c r="S408" s="75"/>
      <c r="T408" s="75"/>
      <c r="U408" s="75"/>
      <c r="V408" s="75"/>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c r="AS408" s="56"/>
      <c r="AT408" s="56"/>
      <c r="AU408" s="56"/>
      <c r="AV408" s="56"/>
      <c r="AW408" s="56"/>
      <c r="AX408" s="56"/>
      <c r="AY408" s="56"/>
      <c r="AZ408" s="56"/>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c r="CB408" s="56"/>
      <c r="CC408" s="56"/>
      <c r="CD408" s="56"/>
      <c r="CE408" s="56"/>
      <c r="CF408" s="56"/>
      <c r="CG408" s="56"/>
      <c r="CH408" s="56"/>
      <c r="CI408" s="56"/>
      <c r="CJ408" s="56"/>
    </row>
    <row r="409" spans="1:88" s="76" customFormat="1" ht="42" customHeight="1" x14ac:dyDescent="0.2">
      <c r="A409" s="232"/>
      <c r="B409" s="59"/>
      <c r="C409" s="233"/>
      <c r="D409" s="245"/>
      <c r="E409" s="246"/>
      <c r="F409" s="248"/>
      <c r="G409" s="257"/>
      <c r="H409" s="75"/>
      <c r="I409" s="56"/>
      <c r="J409" s="56"/>
      <c r="K409" s="75"/>
      <c r="L409" s="75"/>
      <c r="M409" s="75"/>
      <c r="N409" s="56"/>
      <c r="O409" s="56"/>
      <c r="P409" s="56"/>
      <c r="Q409" s="56"/>
      <c r="R409" s="56"/>
      <c r="S409" s="56"/>
      <c r="T409" s="56"/>
      <c r="U409" s="56"/>
      <c r="V409" s="56"/>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row>
    <row r="410" spans="1:88" ht="15.75" customHeight="1" x14ac:dyDescent="0.2">
      <c r="G410" s="257"/>
      <c r="H410" s="56"/>
      <c r="I410" s="75"/>
      <c r="J410" s="75"/>
      <c r="K410" s="56"/>
      <c r="L410" s="56"/>
      <c r="M410" s="56"/>
      <c r="N410" s="75"/>
      <c r="O410" s="75"/>
      <c r="P410" s="75"/>
      <c r="Q410" s="75"/>
      <c r="R410" s="75"/>
      <c r="S410" s="75"/>
      <c r="T410" s="75"/>
      <c r="U410" s="75"/>
      <c r="V410" s="75"/>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c r="CB410" s="56"/>
      <c r="CC410" s="56"/>
      <c r="CD410" s="56"/>
      <c r="CE410" s="56"/>
      <c r="CF410" s="56"/>
      <c r="CG410" s="56"/>
      <c r="CH410" s="56"/>
      <c r="CI410" s="56"/>
      <c r="CJ410" s="56"/>
    </row>
    <row r="411" spans="1:88" s="76" customFormat="1" x14ac:dyDescent="0.2">
      <c r="A411" s="232"/>
      <c r="B411" s="59"/>
      <c r="C411" s="233"/>
      <c r="D411" s="245"/>
      <c r="E411" s="246"/>
      <c r="F411" s="248"/>
      <c r="G411" s="150"/>
      <c r="H411" s="75"/>
      <c r="I411" s="56"/>
      <c r="J411" s="56"/>
      <c r="K411" s="75"/>
      <c r="L411" s="75"/>
      <c r="M411" s="75"/>
      <c r="N411" s="56"/>
      <c r="O411" s="56"/>
      <c r="P411" s="56"/>
      <c r="Q411" s="56"/>
      <c r="R411" s="56"/>
      <c r="S411" s="56"/>
      <c r="T411" s="56"/>
      <c r="U411" s="56"/>
      <c r="V411" s="56"/>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row>
    <row r="412" spans="1:88" ht="14.25" customHeight="1" x14ac:dyDescent="0.2">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c r="CB412" s="56"/>
      <c r="CC412" s="56"/>
      <c r="CD412" s="56"/>
      <c r="CE412" s="56"/>
      <c r="CF412" s="56"/>
      <c r="CG412" s="56"/>
      <c r="CH412" s="56"/>
      <c r="CI412" s="56"/>
      <c r="CJ412" s="56"/>
    </row>
    <row r="413" spans="1:88" ht="13.5" customHeight="1" x14ac:dyDescent="0.2">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c r="CB413" s="56"/>
      <c r="CC413" s="56"/>
      <c r="CD413" s="56"/>
      <c r="CE413" s="56"/>
      <c r="CF413" s="56"/>
      <c r="CG413" s="56"/>
      <c r="CH413" s="56"/>
      <c r="CI413" s="56"/>
      <c r="CJ413" s="56"/>
    </row>
    <row r="414" spans="1:88" x14ac:dyDescent="0.2">
      <c r="G414" s="257"/>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c r="CB414" s="56"/>
      <c r="CC414" s="56"/>
      <c r="CD414" s="56"/>
      <c r="CE414" s="56"/>
      <c r="CF414" s="56"/>
      <c r="CG414" s="56"/>
      <c r="CH414" s="56"/>
      <c r="CI414" s="56"/>
      <c r="CJ414" s="56"/>
    </row>
    <row r="415" spans="1:88" ht="14.25" customHeight="1" x14ac:dyDescent="0.2">
      <c r="G415" s="56"/>
      <c r="H415" s="150"/>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c r="CB415" s="56"/>
      <c r="CC415" s="56"/>
      <c r="CD415" s="56"/>
      <c r="CE415" s="56"/>
      <c r="CF415" s="56"/>
      <c r="CG415" s="56"/>
      <c r="CH415" s="56"/>
      <c r="CI415" s="56"/>
      <c r="CJ415" s="56"/>
    </row>
    <row r="416" spans="1:88" ht="15" customHeight="1" x14ac:dyDescent="0.2">
      <c r="G416" s="257"/>
      <c r="H416" s="56"/>
      <c r="I416" s="150"/>
      <c r="J416" s="150"/>
      <c r="K416" s="56"/>
      <c r="L416" s="56"/>
      <c r="M416" s="56"/>
      <c r="N416" s="150"/>
      <c r="O416" s="150"/>
      <c r="P416" s="150"/>
      <c r="Q416" s="150"/>
      <c r="R416" s="150"/>
      <c r="S416" s="150"/>
      <c r="T416" s="150"/>
      <c r="U416" s="150"/>
      <c r="V416" s="150"/>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c r="CB416" s="56"/>
      <c r="CC416" s="56"/>
      <c r="CD416" s="56"/>
      <c r="CE416" s="56"/>
      <c r="CF416" s="56"/>
      <c r="CG416" s="56"/>
      <c r="CH416" s="56"/>
      <c r="CI416" s="56"/>
      <c r="CJ416" s="56"/>
    </row>
    <row r="417" spans="1:148" s="205" customFormat="1" ht="11.25" customHeight="1" x14ac:dyDescent="0.2">
      <c r="A417" s="232"/>
      <c r="B417" s="59"/>
      <c r="C417" s="233"/>
      <c r="D417" s="245"/>
      <c r="E417" s="246"/>
      <c r="F417" s="248"/>
      <c r="G417" s="56"/>
      <c r="H417" s="56"/>
      <c r="I417" s="56"/>
      <c r="J417" s="56"/>
      <c r="K417" s="150"/>
      <c r="L417" s="150"/>
      <c r="M417" s="150"/>
      <c r="N417" s="56"/>
      <c r="O417" s="56"/>
      <c r="P417" s="56"/>
      <c r="Q417" s="56"/>
      <c r="R417" s="56"/>
      <c r="S417" s="56"/>
      <c r="T417" s="56"/>
      <c r="U417" s="56"/>
      <c r="V417" s="56"/>
      <c r="W417" s="150"/>
      <c r="X417" s="150"/>
      <c r="Y417" s="150"/>
      <c r="Z417" s="150"/>
      <c r="AA417" s="150"/>
      <c r="AB417" s="150"/>
      <c r="AC417" s="150"/>
      <c r="AD417" s="150"/>
      <c r="AE417" s="150"/>
      <c r="AF417" s="150"/>
      <c r="AG417" s="150"/>
      <c r="AH417" s="150"/>
      <c r="AI417" s="150"/>
      <c r="AJ417" s="150"/>
      <c r="AK417" s="150"/>
      <c r="AL417" s="150"/>
      <c r="AM417" s="150"/>
      <c r="AN417" s="150"/>
      <c r="AO417" s="150"/>
      <c r="AP417" s="150"/>
      <c r="AQ417" s="150"/>
      <c r="AR417" s="150"/>
      <c r="AS417" s="150"/>
      <c r="AT417" s="150"/>
      <c r="AU417" s="150"/>
      <c r="AV417" s="150"/>
      <c r="AW417" s="150"/>
      <c r="AX417" s="150"/>
      <c r="AY417" s="150"/>
      <c r="AZ417" s="150"/>
      <c r="BA417" s="150"/>
      <c r="BB417" s="150"/>
      <c r="BC417" s="150"/>
      <c r="BD417" s="150"/>
      <c r="BE417" s="150"/>
      <c r="BF417" s="150"/>
      <c r="BG417" s="150"/>
      <c r="BH417" s="150"/>
      <c r="BI417" s="150"/>
      <c r="BJ417" s="150"/>
      <c r="BK417" s="150"/>
      <c r="BL417" s="150"/>
      <c r="BM417" s="150"/>
      <c r="BN417" s="150"/>
      <c r="BO417" s="150"/>
      <c r="BP417" s="150"/>
      <c r="BQ417" s="150"/>
      <c r="BR417" s="150"/>
      <c r="BS417" s="150"/>
      <c r="BT417" s="150"/>
      <c r="BU417" s="150"/>
      <c r="BV417" s="150"/>
      <c r="BW417" s="150"/>
      <c r="BX417" s="150"/>
      <c r="BY417" s="150"/>
      <c r="BZ417" s="150"/>
      <c r="CA417" s="150"/>
      <c r="CB417" s="150"/>
      <c r="CC417" s="150"/>
      <c r="CD417" s="150"/>
      <c r="CE417" s="150"/>
      <c r="CF417" s="150"/>
      <c r="CG417" s="150"/>
      <c r="CH417" s="150"/>
      <c r="CI417" s="150"/>
      <c r="CJ417" s="150"/>
    </row>
    <row r="418" spans="1:148" x14ac:dyDescent="0.2">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c r="AS418" s="56"/>
      <c r="AT418" s="56"/>
      <c r="AU418" s="56"/>
      <c r="AV418" s="56"/>
      <c r="AW418" s="56"/>
      <c r="AX418" s="56"/>
      <c r="AY418" s="56"/>
      <c r="AZ418" s="56"/>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c r="CB418" s="56"/>
      <c r="CC418" s="56"/>
      <c r="CD418" s="56"/>
      <c r="CE418" s="56"/>
      <c r="CF418" s="56"/>
      <c r="CG418" s="56"/>
      <c r="CH418" s="56"/>
      <c r="CI418" s="56"/>
      <c r="CJ418" s="56"/>
    </row>
    <row r="419" spans="1:148" ht="42.75" customHeight="1" x14ac:dyDescent="0.2">
      <c r="G419" s="150"/>
      <c r="H419" s="75"/>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c r="CB419" s="56"/>
      <c r="CC419" s="56"/>
      <c r="CD419" s="56"/>
      <c r="CE419" s="56"/>
      <c r="CF419" s="56"/>
      <c r="CG419" s="56"/>
      <c r="CH419" s="56"/>
      <c r="CI419" s="56"/>
      <c r="CJ419" s="56"/>
    </row>
    <row r="420" spans="1:148" ht="13.5" customHeight="1" x14ac:dyDescent="0.2">
      <c r="G420" s="56"/>
      <c r="H420" s="75"/>
      <c r="I420" s="401"/>
      <c r="J420" s="402"/>
      <c r="K420" s="56"/>
      <c r="L420" s="56"/>
      <c r="M420" s="56"/>
      <c r="N420" s="75"/>
      <c r="O420" s="401"/>
      <c r="P420" s="402"/>
      <c r="Q420" s="152"/>
      <c r="R420" s="147"/>
      <c r="S420" s="257"/>
      <c r="T420" s="75"/>
      <c r="U420" s="401"/>
      <c r="V420" s="402"/>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c r="CB420" s="56"/>
      <c r="CC420" s="56"/>
      <c r="CD420" s="56"/>
      <c r="CE420" s="56"/>
      <c r="CF420" s="56"/>
      <c r="CG420" s="56"/>
      <c r="CH420" s="56"/>
      <c r="CI420" s="56"/>
      <c r="CJ420" s="56"/>
    </row>
    <row r="421" spans="1:148" s="75" customFormat="1" x14ac:dyDescent="0.2">
      <c r="A421" s="232"/>
      <c r="B421" s="59"/>
      <c r="C421" s="233"/>
      <c r="D421" s="245"/>
      <c r="E421" s="246"/>
      <c r="F421" s="248"/>
      <c r="G421" s="56"/>
      <c r="H421" s="150"/>
      <c r="I421" s="258"/>
      <c r="J421" s="259"/>
      <c r="K421" s="152"/>
      <c r="L421" s="147"/>
      <c r="M421" s="257"/>
      <c r="O421" s="258"/>
      <c r="P421" s="259"/>
      <c r="Q421" s="152"/>
      <c r="R421" s="147"/>
      <c r="S421" s="257"/>
      <c r="U421" s="258"/>
      <c r="V421" s="259"/>
      <c r="W421" s="152"/>
      <c r="X421" s="147"/>
      <c r="Y421" s="257"/>
      <c r="AA421" s="401"/>
      <c r="AB421" s="402"/>
      <c r="AC421" s="152"/>
      <c r="AD421" s="147"/>
      <c r="AE421" s="257"/>
      <c r="AG421" s="401"/>
      <c r="AH421" s="402"/>
      <c r="AI421" s="152"/>
      <c r="AJ421" s="147"/>
      <c r="AK421" s="257"/>
      <c r="AM421" s="401"/>
      <c r="AN421" s="402"/>
      <c r="AO421" s="152"/>
      <c r="AP421" s="147"/>
      <c r="AQ421" s="257"/>
      <c r="AS421" s="401"/>
      <c r="AT421" s="402"/>
      <c r="AU421" s="152"/>
      <c r="AV421" s="147"/>
      <c r="AW421" s="257"/>
      <c r="AY421" s="401"/>
      <c r="AZ421" s="402"/>
      <c r="BA421" s="152"/>
      <c r="BB421" s="147"/>
      <c r="BC421" s="257"/>
      <c r="BE421" s="401"/>
      <c r="BF421" s="402"/>
      <c r="BG421" s="152"/>
      <c r="BH421" s="147"/>
      <c r="BI421" s="257"/>
      <c r="BK421" s="401"/>
      <c r="BL421" s="402"/>
      <c r="BM421" s="152"/>
      <c r="BN421" s="147"/>
      <c r="BO421" s="257"/>
      <c r="BQ421" s="401"/>
      <c r="BR421" s="402"/>
      <c r="BS421" s="152"/>
      <c r="BT421" s="147"/>
      <c r="BU421" s="257"/>
      <c r="BW421" s="401"/>
      <c r="BX421" s="402"/>
      <c r="BY421" s="152"/>
      <c r="BZ421" s="147"/>
      <c r="CA421" s="257"/>
      <c r="CC421" s="401"/>
      <c r="CD421" s="402"/>
      <c r="CE421" s="152"/>
      <c r="CF421" s="147"/>
      <c r="CG421" s="257"/>
      <c r="CI421" s="401"/>
      <c r="CJ421" s="402"/>
      <c r="CK421" s="152"/>
      <c r="CL421" s="147"/>
      <c r="CM421" s="257"/>
      <c r="CO421" s="401"/>
      <c r="CP421" s="402"/>
      <c r="CQ421" s="152"/>
      <c r="CR421" s="147"/>
      <c r="CS421" s="257"/>
      <c r="CU421" s="401"/>
      <c r="CV421" s="402"/>
      <c r="CW421" s="152"/>
      <c r="CX421" s="147"/>
      <c r="CY421" s="257"/>
      <c r="DA421" s="401"/>
      <c r="DB421" s="402"/>
      <c r="DC421" s="152"/>
      <c r="DD421" s="147"/>
      <c r="DE421" s="257"/>
      <c r="DG421" s="401"/>
      <c r="DH421" s="402"/>
      <c r="DI421" s="152"/>
      <c r="DJ421" s="147"/>
      <c r="DK421" s="257"/>
      <c r="DM421" s="401"/>
      <c r="DN421" s="402"/>
      <c r="DO421" s="152"/>
      <c r="DP421" s="147"/>
      <c r="DQ421" s="257"/>
      <c r="DS421" s="401"/>
      <c r="DT421" s="402"/>
      <c r="DU421" s="152"/>
      <c r="DV421" s="147"/>
      <c r="DW421" s="257"/>
      <c r="DY421" s="401"/>
      <c r="DZ421" s="402"/>
      <c r="EA421" s="152"/>
      <c r="EB421" s="147"/>
      <c r="EC421" s="257"/>
      <c r="EE421" s="401"/>
      <c r="EF421" s="402"/>
      <c r="EG421" s="152"/>
      <c r="EH421" s="147"/>
      <c r="EI421" s="257"/>
      <c r="EK421" s="401"/>
      <c r="EL421" s="402"/>
      <c r="EM421" s="152"/>
      <c r="EN421" s="147"/>
      <c r="EO421" s="257"/>
      <c r="EQ421" s="401"/>
      <c r="ER421" s="402"/>
    </row>
    <row r="422" spans="1:148" s="75" customFormat="1" ht="12" customHeight="1" x14ac:dyDescent="0.2">
      <c r="A422" s="232"/>
      <c r="B422" s="59"/>
      <c r="C422" s="233"/>
      <c r="D422" s="245"/>
      <c r="E422" s="246"/>
      <c r="F422" s="248"/>
      <c r="G422" s="56"/>
      <c r="H422" s="150"/>
      <c r="I422" s="150"/>
      <c r="J422" s="150"/>
      <c r="K422" s="152"/>
      <c r="L422" s="147"/>
      <c r="M422" s="257"/>
      <c r="N422" s="150"/>
      <c r="O422" s="150"/>
      <c r="P422" s="150"/>
      <c r="Q422" s="150"/>
      <c r="R422" s="150"/>
      <c r="S422" s="150"/>
      <c r="T422" s="150"/>
      <c r="U422" s="150"/>
      <c r="V422" s="150"/>
      <c r="W422" s="152"/>
      <c r="X422" s="147"/>
      <c r="Y422" s="257"/>
      <c r="AA422" s="258"/>
      <c r="AB422" s="259"/>
      <c r="AC422" s="152"/>
      <c r="AD422" s="147"/>
      <c r="AE422" s="257"/>
      <c r="AG422" s="258"/>
      <c r="AH422" s="259"/>
      <c r="AI422" s="152"/>
      <c r="AJ422" s="147"/>
      <c r="AK422" s="257"/>
      <c r="AM422" s="258"/>
      <c r="AN422" s="259"/>
      <c r="AO422" s="152"/>
      <c r="AP422" s="147"/>
      <c r="AQ422" s="257"/>
      <c r="AS422" s="258"/>
      <c r="AT422" s="259"/>
      <c r="AU422" s="152"/>
      <c r="AV422" s="147"/>
      <c r="AW422" s="257"/>
      <c r="AY422" s="258"/>
      <c r="AZ422" s="259"/>
      <c r="BA422" s="152"/>
      <c r="BB422" s="147"/>
      <c r="BC422" s="257"/>
      <c r="BE422" s="258"/>
      <c r="BF422" s="259"/>
      <c r="BG422" s="152"/>
      <c r="BH422" s="147"/>
      <c r="BI422" s="257"/>
      <c r="BK422" s="258"/>
      <c r="BL422" s="259"/>
      <c r="BM422" s="152"/>
      <c r="BN422" s="147"/>
      <c r="BO422" s="257"/>
      <c r="BQ422" s="258"/>
      <c r="BR422" s="259"/>
      <c r="BS422" s="152"/>
      <c r="BT422" s="147"/>
      <c r="BU422" s="257"/>
      <c r="BW422" s="258"/>
      <c r="BX422" s="259"/>
      <c r="BY422" s="152"/>
      <c r="BZ422" s="147"/>
      <c r="CA422" s="257"/>
      <c r="CC422" s="258"/>
      <c r="CD422" s="259"/>
      <c r="CE422" s="152"/>
      <c r="CF422" s="147"/>
      <c r="CG422" s="257"/>
      <c r="CI422" s="258"/>
      <c r="CJ422" s="259"/>
      <c r="CK422" s="152"/>
      <c r="CL422" s="147"/>
      <c r="CM422" s="257"/>
      <c r="CO422" s="258"/>
      <c r="CP422" s="259"/>
      <c r="CQ422" s="152"/>
      <c r="CR422" s="147"/>
      <c r="CS422" s="257"/>
      <c r="CU422" s="258"/>
      <c r="CV422" s="259"/>
      <c r="CW422" s="152"/>
      <c r="CX422" s="147"/>
      <c r="CY422" s="257"/>
      <c r="DA422" s="258"/>
      <c r="DB422" s="259"/>
      <c r="DC422" s="152"/>
      <c r="DD422" s="147"/>
      <c r="DE422" s="257"/>
      <c r="DG422" s="258"/>
      <c r="DH422" s="259"/>
      <c r="DI422" s="152"/>
      <c r="DJ422" s="147"/>
      <c r="DK422" s="257"/>
      <c r="DM422" s="258"/>
      <c r="DN422" s="259"/>
      <c r="DO422" s="152"/>
      <c r="DP422" s="147"/>
      <c r="DQ422" s="257"/>
      <c r="DS422" s="258"/>
      <c r="DT422" s="259"/>
      <c r="DU422" s="152"/>
      <c r="DV422" s="147"/>
      <c r="DW422" s="257"/>
      <c r="DY422" s="258"/>
      <c r="DZ422" s="259"/>
      <c r="EA422" s="152"/>
      <c r="EB422" s="147"/>
      <c r="EC422" s="257"/>
      <c r="EE422" s="258"/>
      <c r="EF422" s="259"/>
      <c r="EG422" s="152"/>
      <c r="EH422" s="147"/>
      <c r="EI422" s="257"/>
      <c r="EK422" s="258"/>
      <c r="EL422" s="259"/>
      <c r="EM422" s="152"/>
      <c r="EN422" s="147"/>
      <c r="EO422" s="257"/>
      <c r="EQ422" s="258"/>
      <c r="ER422" s="259"/>
    </row>
    <row r="423" spans="1:148" s="205" customFormat="1" ht="42.75" customHeight="1" x14ac:dyDescent="0.2">
      <c r="A423" s="232"/>
      <c r="B423" s="59"/>
      <c r="C423" s="233"/>
      <c r="D423" s="245"/>
      <c r="E423" s="246"/>
      <c r="F423" s="248"/>
      <c r="G423" s="56"/>
      <c r="H423" s="56"/>
      <c r="I423" s="150"/>
      <c r="J423" s="150"/>
      <c r="K423" s="150"/>
      <c r="L423" s="150"/>
      <c r="M423" s="150"/>
      <c r="N423" s="150"/>
      <c r="O423" s="150"/>
      <c r="P423" s="150"/>
      <c r="Q423" s="150"/>
      <c r="R423" s="150"/>
      <c r="S423" s="150"/>
      <c r="T423" s="150"/>
      <c r="U423" s="150"/>
      <c r="V423" s="150"/>
      <c r="W423" s="150"/>
      <c r="X423" s="150"/>
      <c r="Y423" s="150"/>
      <c r="Z423" s="150"/>
      <c r="AA423" s="150"/>
      <c r="AB423" s="150"/>
      <c r="AC423" s="150"/>
      <c r="AD423" s="150"/>
      <c r="AE423" s="150"/>
      <c r="AF423" s="150"/>
      <c r="AG423" s="150"/>
      <c r="AH423" s="150"/>
      <c r="AI423" s="150"/>
      <c r="AJ423" s="150"/>
      <c r="AK423" s="150"/>
      <c r="AL423" s="150"/>
      <c r="AM423" s="150"/>
      <c r="AN423" s="150"/>
      <c r="AO423" s="150"/>
      <c r="AP423" s="150"/>
      <c r="AQ423" s="150"/>
      <c r="AR423" s="150"/>
      <c r="AS423" s="150"/>
      <c r="AT423" s="150"/>
      <c r="AU423" s="150"/>
      <c r="AV423" s="150"/>
      <c r="AW423" s="150"/>
      <c r="AX423" s="150"/>
      <c r="AY423" s="150"/>
      <c r="AZ423" s="150"/>
      <c r="BA423" s="150"/>
      <c r="BB423" s="150"/>
      <c r="BC423" s="150"/>
      <c r="BD423" s="150"/>
      <c r="BE423" s="150"/>
      <c r="BF423" s="150"/>
      <c r="BG423" s="150"/>
      <c r="BH423" s="150"/>
      <c r="BI423" s="150"/>
      <c r="BJ423" s="150"/>
      <c r="BK423" s="150"/>
      <c r="BL423" s="150"/>
      <c r="BM423" s="150"/>
      <c r="BN423" s="150"/>
      <c r="BO423" s="150"/>
      <c r="BP423" s="150"/>
      <c r="BQ423" s="150"/>
      <c r="BR423" s="150"/>
      <c r="BS423" s="150"/>
      <c r="BT423" s="150"/>
      <c r="BU423" s="150"/>
      <c r="BV423" s="150"/>
      <c r="BW423" s="150"/>
      <c r="BX423" s="150"/>
      <c r="BY423" s="150"/>
      <c r="BZ423" s="150"/>
      <c r="CA423" s="150"/>
      <c r="CB423" s="150"/>
      <c r="CC423" s="150"/>
      <c r="CD423" s="150"/>
      <c r="CE423" s="150"/>
      <c r="CF423" s="150"/>
      <c r="CG423" s="150"/>
      <c r="CH423" s="150"/>
      <c r="CI423" s="150"/>
      <c r="CJ423" s="150"/>
    </row>
    <row r="424" spans="1:148" s="205" customFormat="1" ht="14.25" customHeight="1" x14ac:dyDescent="0.2">
      <c r="A424" s="232"/>
      <c r="B424" s="59"/>
      <c r="C424" s="233"/>
      <c r="D424" s="245"/>
      <c r="E424" s="246"/>
      <c r="F424" s="248"/>
      <c r="G424" s="150"/>
      <c r="H424" s="56"/>
      <c r="I424" s="56"/>
      <c r="J424" s="56"/>
      <c r="K424" s="150"/>
      <c r="L424" s="150"/>
      <c r="M424" s="150"/>
      <c r="N424" s="56"/>
      <c r="O424" s="56"/>
      <c r="P424" s="56"/>
      <c r="Q424" s="56"/>
      <c r="R424" s="56"/>
      <c r="S424" s="56"/>
      <c r="T424" s="56"/>
      <c r="U424" s="56"/>
      <c r="V424" s="56"/>
      <c r="W424" s="150"/>
      <c r="X424" s="150"/>
      <c r="Y424" s="150"/>
      <c r="Z424" s="150"/>
      <c r="AA424" s="150"/>
      <c r="AB424" s="150"/>
      <c r="AC424" s="150"/>
      <c r="AD424" s="150"/>
      <c r="AE424" s="150"/>
      <c r="AF424" s="150"/>
      <c r="AG424" s="150"/>
      <c r="AH424" s="150"/>
      <c r="AI424" s="150"/>
      <c r="AJ424" s="150"/>
      <c r="AK424" s="150"/>
      <c r="AL424" s="150"/>
      <c r="AM424" s="150"/>
      <c r="AN424" s="150"/>
      <c r="AO424" s="150"/>
      <c r="AP424" s="150"/>
      <c r="AQ424" s="150"/>
      <c r="AR424" s="150"/>
      <c r="AS424" s="150"/>
      <c r="AT424" s="150"/>
      <c r="AU424" s="150"/>
      <c r="AV424" s="150"/>
      <c r="AW424" s="150"/>
      <c r="AX424" s="150"/>
      <c r="AY424" s="150"/>
      <c r="AZ424" s="150"/>
      <c r="BA424" s="150"/>
      <c r="BB424" s="150"/>
      <c r="BC424" s="150"/>
      <c r="BD424" s="150"/>
      <c r="BE424" s="150"/>
      <c r="BF424" s="150"/>
      <c r="BG424" s="150"/>
      <c r="BH424" s="150"/>
      <c r="BI424" s="150"/>
      <c r="BJ424" s="150"/>
      <c r="BK424" s="150"/>
      <c r="BL424" s="150"/>
      <c r="BM424" s="150"/>
      <c r="BN424" s="150"/>
      <c r="BO424" s="150"/>
      <c r="BP424" s="150"/>
      <c r="BQ424" s="150"/>
      <c r="BR424" s="150"/>
      <c r="BS424" s="150"/>
      <c r="BT424" s="150"/>
      <c r="BU424" s="150"/>
      <c r="BV424" s="150"/>
      <c r="BW424" s="150"/>
      <c r="BX424" s="150"/>
      <c r="BY424" s="150"/>
      <c r="BZ424" s="150"/>
      <c r="CA424" s="150"/>
      <c r="CB424" s="150"/>
      <c r="CC424" s="150"/>
      <c r="CD424" s="150"/>
      <c r="CE424" s="150"/>
      <c r="CF424" s="150"/>
      <c r="CG424" s="150"/>
      <c r="CH424" s="150"/>
      <c r="CI424" s="150"/>
      <c r="CJ424" s="150"/>
    </row>
    <row r="425" spans="1:148" ht="16.5" customHeight="1" x14ac:dyDescent="0.2">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c r="CB425" s="56"/>
      <c r="CC425" s="56"/>
      <c r="CD425" s="56"/>
      <c r="CE425" s="56"/>
      <c r="CF425" s="56"/>
      <c r="CG425" s="56"/>
      <c r="CH425" s="56"/>
      <c r="CI425" s="56"/>
      <c r="CJ425" s="56"/>
    </row>
    <row r="426" spans="1:148" ht="18" customHeight="1" x14ac:dyDescent="0.2">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56"/>
      <c r="AX426" s="56"/>
      <c r="AY426" s="56"/>
      <c r="AZ426" s="56"/>
      <c r="BA426" s="56"/>
      <c r="BB426" s="56"/>
      <c r="BC426" s="56"/>
      <c r="BD426" s="56"/>
      <c r="BE426" s="56"/>
      <c r="BF426" s="56"/>
      <c r="BG426" s="56"/>
      <c r="BH426" s="56"/>
      <c r="BI426" s="56"/>
      <c r="BJ426" s="56"/>
      <c r="BK426" s="56"/>
      <c r="BL426" s="56"/>
      <c r="BM426" s="56"/>
      <c r="BN426" s="56"/>
      <c r="BO426" s="56"/>
      <c r="BP426" s="56"/>
      <c r="BQ426" s="56"/>
      <c r="BR426" s="56"/>
      <c r="BS426" s="56"/>
      <c r="BT426" s="56"/>
      <c r="BU426" s="56"/>
      <c r="BV426" s="56"/>
      <c r="BW426" s="56"/>
      <c r="BX426" s="56"/>
      <c r="BY426" s="56"/>
      <c r="BZ426" s="56"/>
      <c r="CA426" s="56"/>
      <c r="CB426" s="56"/>
      <c r="CC426" s="56"/>
      <c r="CD426" s="56"/>
      <c r="CE426" s="56"/>
      <c r="CF426" s="56"/>
      <c r="CG426" s="56"/>
      <c r="CH426" s="56"/>
      <c r="CI426" s="56"/>
      <c r="CJ426" s="56"/>
    </row>
    <row r="427" spans="1:148" x14ac:dyDescent="0.2">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c r="AT427" s="56"/>
      <c r="AU427" s="56"/>
      <c r="AV427" s="56"/>
      <c r="AW427" s="56"/>
      <c r="AX427" s="56"/>
      <c r="AY427" s="56"/>
      <c r="AZ427" s="56"/>
      <c r="BA427" s="56"/>
      <c r="BB427" s="56"/>
      <c r="BC427" s="56"/>
      <c r="BD427" s="56"/>
      <c r="BE427" s="56"/>
      <c r="BF427" s="56"/>
      <c r="BG427" s="56"/>
      <c r="BH427" s="56"/>
      <c r="BI427" s="56"/>
      <c r="BJ427" s="56"/>
      <c r="BK427" s="56"/>
      <c r="BL427" s="56"/>
      <c r="BM427" s="56"/>
      <c r="BN427" s="56"/>
      <c r="BO427" s="56"/>
      <c r="BP427" s="56"/>
      <c r="BQ427" s="56"/>
      <c r="BR427" s="56"/>
      <c r="BS427" s="56"/>
      <c r="BT427" s="56"/>
      <c r="BU427" s="56"/>
      <c r="BV427" s="56"/>
      <c r="BW427" s="56"/>
      <c r="BX427" s="56"/>
      <c r="BY427" s="56"/>
      <c r="BZ427" s="56"/>
      <c r="CA427" s="56"/>
      <c r="CB427" s="56"/>
      <c r="CC427" s="56"/>
      <c r="CD427" s="56"/>
      <c r="CE427" s="56"/>
      <c r="CF427" s="56"/>
      <c r="CG427" s="56"/>
      <c r="CH427" s="56"/>
      <c r="CI427" s="56"/>
      <c r="CJ427" s="56"/>
    </row>
    <row r="428" spans="1:148" x14ac:dyDescent="0.2">
      <c r="G428" s="56"/>
      <c r="H428" s="75"/>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c r="AT428" s="56"/>
      <c r="AU428" s="56"/>
      <c r="AV428" s="56"/>
      <c r="AW428" s="56"/>
      <c r="AX428" s="56"/>
      <c r="AY428" s="56"/>
      <c r="AZ428" s="56"/>
      <c r="BA428" s="56"/>
      <c r="BB428" s="56"/>
      <c r="BC428" s="56"/>
      <c r="BD428" s="56"/>
      <c r="BE428" s="56"/>
      <c r="BF428" s="56"/>
      <c r="BG428" s="56"/>
      <c r="BH428" s="56"/>
      <c r="BI428" s="56"/>
      <c r="BJ428" s="56"/>
      <c r="BK428" s="56"/>
      <c r="BL428" s="56"/>
      <c r="BM428" s="56"/>
      <c r="BN428" s="56"/>
      <c r="BO428" s="56"/>
      <c r="BP428" s="56"/>
      <c r="BQ428" s="56"/>
      <c r="BR428" s="56"/>
      <c r="BS428" s="56"/>
      <c r="BT428" s="56"/>
      <c r="BU428" s="56"/>
      <c r="BV428" s="56"/>
      <c r="BW428" s="56"/>
      <c r="BX428" s="56"/>
      <c r="BY428" s="56"/>
      <c r="BZ428" s="56"/>
      <c r="CA428" s="56"/>
      <c r="CB428" s="56"/>
      <c r="CC428" s="56"/>
      <c r="CD428" s="56"/>
      <c r="CE428" s="56"/>
      <c r="CF428" s="56"/>
      <c r="CG428" s="56"/>
      <c r="CH428" s="56"/>
      <c r="CI428" s="56"/>
      <c r="CJ428" s="56"/>
    </row>
    <row r="429" spans="1:148" x14ac:dyDescent="0.2">
      <c r="G429" s="56"/>
      <c r="H429" s="56"/>
      <c r="I429" s="401"/>
      <c r="J429" s="402"/>
      <c r="K429" s="56"/>
      <c r="L429" s="56"/>
      <c r="M429" s="56"/>
      <c r="N429" s="75"/>
      <c r="O429" s="401"/>
      <c r="P429" s="402"/>
      <c r="Q429" s="152"/>
      <c r="R429" s="147"/>
      <c r="S429" s="257"/>
      <c r="T429" s="75"/>
      <c r="U429" s="401"/>
      <c r="V429" s="402"/>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c r="BB429" s="56"/>
      <c r="BC429" s="56"/>
      <c r="BD429" s="56"/>
      <c r="BE429" s="56"/>
      <c r="BF429" s="56"/>
      <c r="BG429" s="56"/>
      <c r="BH429" s="56"/>
      <c r="BI429" s="56"/>
      <c r="BJ429" s="56"/>
      <c r="BK429" s="56"/>
      <c r="BL429" s="56"/>
      <c r="BM429" s="56"/>
      <c r="BN429" s="56"/>
      <c r="BO429" s="56"/>
      <c r="BP429" s="56"/>
      <c r="BQ429" s="56"/>
      <c r="BR429" s="56"/>
      <c r="BS429" s="56"/>
      <c r="BT429" s="56"/>
      <c r="BU429" s="56"/>
      <c r="BV429" s="56"/>
      <c r="BW429" s="56"/>
      <c r="BX429" s="56"/>
      <c r="BY429" s="56"/>
      <c r="BZ429" s="56"/>
      <c r="CA429" s="56"/>
      <c r="CB429" s="56"/>
      <c r="CC429" s="56"/>
      <c r="CD429" s="56"/>
      <c r="CE429" s="56"/>
      <c r="CF429" s="56"/>
      <c r="CG429" s="56"/>
      <c r="CH429" s="56"/>
      <c r="CI429" s="56"/>
      <c r="CJ429" s="56"/>
    </row>
    <row r="430" spans="1:148" s="75" customFormat="1" ht="12.75" customHeight="1" x14ac:dyDescent="0.2">
      <c r="A430" s="232"/>
      <c r="B430" s="59"/>
      <c r="C430" s="233"/>
      <c r="D430" s="245"/>
      <c r="E430" s="246"/>
      <c r="F430" s="248"/>
      <c r="G430" s="56"/>
      <c r="I430" s="56"/>
      <c r="J430" s="56"/>
      <c r="K430" s="152"/>
      <c r="L430" s="147"/>
      <c r="M430" s="257"/>
      <c r="N430" s="56"/>
      <c r="O430" s="56"/>
      <c r="P430" s="56"/>
      <c r="Q430" s="56"/>
      <c r="R430" s="56"/>
      <c r="S430" s="56"/>
      <c r="T430" s="56"/>
      <c r="U430" s="56"/>
      <c r="V430" s="56"/>
      <c r="W430" s="152"/>
      <c r="X430" s="147"/>
      <c r="Y430" s="257"/>
      <c r="AA430" s="401"/>
      <c r="AB430" s="402"/>
      <c r="AC430" s="152"/>
      <c r="AD430" s="147"/>
      <c r="AE430" s="257"/>
      <c r="AG430" s="401"/>
      <c r="AH430" s="402"/>
      <c r="AI430" s="152"/>
      <c r="AJ430" s="147"/>
      <c r="AK430" s="257"/>
      <c r="AM430" s="401"/>
      <c r="AN430" s="402"/>
      <c r="AO430" s="152"/>
      <c r="AP430" s="147"/>
      <c r="AQ430" s="257"/>
      <c r="AS430" s="401"/>
      <c r="AT430" s="402"/>
      <c r="AU430" s="152"/>
      <c r="AV430" s="147"/>
      <c r="AW430" s="257"/>
      <c r="AY430" s="401"/>
      <c r="AZ430" s="402"/>
      <c r="BA430" s="152"/>
      <c r="BB430" s="147"/>
      <c r="BC430" s="257"/>
      <c r="BE430" s="401"/>
      <c r="BF430" s="402"/>
      <c r="BG430" s="152"/>
      <c r="BH430" s="147"/>
      <c r="BI430" s="257"/>
      <c r="BK430" s="401"/>
      <c r="BL430" s="402"/>
      <c r="BM430" s="152"/>
      <c r="BN430" s="147"/>
      <c r="BO430" s="257"/>
      <c r="BQ430" s="401"/>
      <c r="BR430" s="402"/>
      <c r="BS430" s="152"/>
      <c r="BT430" s="147"/>
      <c r="BU430" s="257"/>
      <c r="BW430" s="401"/>
      <c r="BX430" s="402"/>
      <c r="BY430" s="152"/>
      <c r="BZ430" s="147"/>
      <c r="CA430" s="257"/>
      <c r="CC430" s="401"/>
      <c r="CD430" s="402"/>
      <c r="CE430" s="152"/>
      <c r="CF430" s="147"/>
      <c r="CG430" s="257"/>
      <c r="CI430" s="401"/>
      <c r="CJ430" s="402"/>
      <c r="CK430" s="152"/>
      <c r="CL430" s="147"/>
      <c r="CM430" s="257"/>
      <c r="CO430" s="401"/>
      <c r="CP430" s="402"/>
      <c r="CQ430" s="152"/>
      <c r="CR430" s="147"/>
      <c r="CS430" s="257"/>
      <c r="CU430" s="401"/>
      <c r="CV430" s="402"/>
      <c r="CW430" s="152"/>
      <c r="CX430" s="147"/>
      <c r="CY430" s="257"/>
      <c r="DA430" s="401"/>
      <c r="DB430" s="402"/>
      <c r="DC430" s="152"/>
      <c r="DD430" s="147"/>
      <c r="DE430" s="257"/>
      <c r="DG430" s="401"/>
      <c r="DH430" s="402"/>
      <c r="DI430" s="152"/>
      <c r="DJ430" s="147"/>
      <c r="DK430" s="257"/>
      <c r="DM430" s="401"/>
      <c r="DN430" s="402"/>
      <c r="DO430" s="152"/>
      <c r="DP430" s="147"/>
      <c r="DQ430" s="257"/>
      <c r="DS430" s="401"/>
      <c r="DT430" s="402"/>
      <c r="DU430" s="152"/>
      <c r="DV430" s="147"/>
      <c r="DW430" s="257"/>
      <c r="DY430" s="401"/>
      <c r="DZ430" s="402"/>
      <c r="EA430" s="152"/>
      <c r="EB430" s="147"/>
      <c r="EC430" s="257"/>
      <c r="EE430" s="401"/>
      <c r="EF430" s="402"/>
      <c r="EG430" s="152"/>
      <c r="EH430" s="147"/>
      <c r="EI430" s="257"/>
      <c r="EK430" s="401"/>
      <c r="EL430" s="402"/>
      <c r="EM430" s="152"/>
      <c r="EN430" s="147"/>
      <c r="EO430" s="257"/>
      <c r="EQ430" s="401"/>
      <c r="ER430" s="402"/>
    </row>
    <row r="431" spans="1:148" ht="12.6" customHeight="1" x14ac:dyDescent="0.2">
      <c r="G431" s="257"/>
      <c r="H431" s="56"/>
      <c r="I431" s="258"/>
      <c r="J431" s="259"/>
      <c r="K431" s="56"/>
      <c r="L431" s="56"/>
      <c r="M431" s="56"/>
      <c r="N431" s="75"/>
      <c r="O431" s="258"/>
      <c r="P431" s="259"/>
      <c r="Q431" s="152"/>
      <c r="R431" s="147"/>
      <c r="S431" s="257"/>
      <c r="T431" s="75"/>
      <c r="U431" s="258"/>
      <c r="V431" s="259"/>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c r="AS431" s="56"/>
      <c r="AT431" s="56"/>
      <c r="AU431" s="56"/>
      <c r="AV431" s="56"/>
      <c r="AW431" s="56"/>
      <c r="AX431" s="56"/>
      <c r="AY431" s="56"/>
      <c r="AZ431" s="56"/>
      <c r="BA431" s="56"/>
      <c r="BB431" s="56"/>
      <c r="BC431" s="56"/>
      <c r="BD431" s="56"/>
      <c r="BE431" s="56"/>
      <c r="BF431" s="56"/>
      <c r="BG431" s="56"/>
      <c r="BH431" s="56"/>
      <c r="BI431" s="56"/>
      <c r="BJ431" s="56"/>
      <c r="BK431" s="56"/>
      <c r="BL431" s="56"/>
      <c r="BM431" s="56"/>
      <c r="BN431" s="56"/>
      <c r="BO431" s="56"/>
      <c r="BP431" s="56"/>
      <c r="BQ431" s="56"/>
      <c r="BR431" s="56"/>
      <c r="BS431" s="56"/>
      <c r="BT431" s="56"/>
      <c r="BU431" s="56"/>
      <c r="BV431" s="56"/>
      <c r="BW431" s="56"/>
      <c r="BX431" s="56"/>
      <c r="BY431" s="56"/>
      <c r="BZ431" s="56"/>
      <c r="CA431" s="56"/>
      <c r="CB431" s="56"/>
      <c r="CC431" s="56"/>
      <c r="CD431" s="56"/>
      <c r="CE431" s="56"/>
      <c r="CF431" s="56"/>
      <c r="CG431" s="56"/>
      <c r="CH431" s="56"/>
      <c r="CI431" s="56"/>
      <c r="CJ431" s="56"/>
    </row>
    <row r="432" spans="1:148" s="75" customFormat="1" ht="12.75" customHeight="1" x14ac:dyDescent="0.2">
      <c r="A432" s="232"/>
      <c r="B432" s="59"/>
      <c r="C432" s="233"/>
      <c r="D432" s="245"/>
      <c r="E432" s="246"/>
      <c r="F432" s="248"/>
      <c r="G432" s="56"/>
      <c r="H432" s="56"/>
      <c r="I432" s="56"/>
      <c r="J432" s="56"/>
      <c r="K432" s="152"/>
      <c r="L432" s="147"/>
      <c r="M432" s="257"/>
      <c r="N432" s="56"/>
      <c r="O432" s="56"/>
      <c r="P432" s="56"/>
      <c r="Q432" s="56"/>
      <c r="R432" s="56"/>
      <c r="S432" s="56"/>
      <c r="T432" s="56"/>
      <c r="U432" s="56"/>
      <c r="V432" s="56"/>
      <c r="W432" s="152"/>
      <c r="X432" s="147"/>
      <c r="Y432" s="257"/>
      <c r="AA432" s="258"/>
      <c r="AB432" s="259"/>
      <c r="AC432" s="152"/>
      <c r="AD432" s="147"/>
      <c r="AE432" s="257"/>
      <c r="AG432" s="258"/>
      <c r="AH432" s="259"/>
      <c r="AI432" s="152"/>
      <c r="AJ432" s="147"/>
      <c r="AK432" s="257"/>
      <c r="AM432" s="258"/>
      <c r="AN432" s="259"/>
      <c r="AO432" s="152"/>
      <c r="AP432" s="147"/>
      <c r="AQ432" s="257"/>
      <c r="AS432" s="258"/>
      <c r="AT432" s="259"/>
      <c r="AU432" s="152"/>
      <c r="AV432" s="147"/>
      <c r="AW432" s="257"/>
      <c r="AY432" s="258"/>
      <c r="AZ432" s="259"/>
      <c r="BA432" s="152"/>
      <c r="BB432" s="147"/>
      <c r="BC432" s="257"/>
      <c r="BE432" s="258"/>
      <c r="BF432" s="259"/>
      <c r="BG432" s="152"/>
      <c r="BH432" s="147"/>
      <c r="BI432" s="257"/>
      <c r="BK432" s="258"/>
      <c r="BL432" s="259"/>
      <c r="BM432" s="152"/>
      <c r="BN432" s="147"/>
      <c r="BO432" s="257"/>
      <c r="BQ432" s="258"/>
      <c r="BR432" s="259"/>
      <c r="BS432" s="152"/>
      <c r="BT432" s="147"/>
      <c r="BU432" s="257"/>
      <c r="BW432" s="258"/>
      <c r="BX432" s="259"/>
      <c r="BY432" s="152"/>
      <c r="BZ432" s="147"/>
      <c r="CA432" s="257"/>
      <c r="CC432" s="258"/>
      <c r="CD432" s="259"/>
      <c r="CE432" s="152"/>
      <c r="CF432" s="147"/>
      <c r="CG432" s="257"/>
      <c r="CI432" s="258"/>
      <c r="CJ432" s="259"/>
      <c r="CK432" s="152"/>
      <c r="CL432" s="147"/>
      <c r="CM432" s="257"/>
      <c r="CO432" s="258"/>
      <c r="CP432" s="259"/>
      <c r="CQ432" s="152"/>
      <c r="CR432" s="147"/>
      <c r="CS432" s="257"/>
      <c r="CU432" s="258"/>
      <c r="CV432" s="259"/>
      <c r="CW432" s="152"/>
      <c r="CX432" s="147"/>
      <c r="CY432" s="257"/>
      <c r="DA432" s="258"/>
      <c r="DB432" s="259"/>
      <c r="DC432" s="152"/>
      <c r="DD432" s="147"/>
      <c r="DE432" s="257"/>
      <c r="DG432" s="258"/>
      <c r="DH432" s="259"/>
      <c r="DI432" s="152"/>
      <c r="DJ432" s="147"/>
      <c r="DK432" s="257"/>
      <c r="DM432" s="258"/>
      <c r="DN432" s="259"/>
      <c r="DO432" s="152"/>
      <c r="DP432" s="147"/>
      <c r="DQ432" s="257"/>
      <c r="DS432" s="258"/>
      <c r="DT432" s="259"/>
      <c r="DU432" s="152"/>
      <c r="DV432" s="147"/>
      <c r="DW432" s="257"/>
      <c r="DY432" s="258"/>
      <c r="DZ432" s="259"/>
      <c r="EA432" s="152"/>
      <c r="EB432" s="147"/>
      <c r="EC432" s="257"/>
      <c r="EE432" s="258"/>
      <c r="EF432" s="259"/>
      <c r="EG432" s="152"/>
      <c r="EH432" s="147"/>
      <c r="EI432" s="257"/>
      <c r="EK432" s="258"/>
      <c r="EL432" s="259"/>
      <c r="EM432" s="152"/>
      <c r="EN432" s="147"/>
      <c r="EO432" s="257"/>
      <c r="EQ432" s="258"/>
      <c r="ER432" s="259"/>
    </row>
    <row r="433" spans="1:148" x14ac:dyDescent="0.2">
      <c r="G433" s="56"/>
      <c r="H433" s="150"/>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c r="AS433" s="56"/>
      <c r="AT433" s="56"/>
      <c r="AU433" s="56"/>
      <c r="AV433" s="56"/>
      <c r="AW433" s="56"/>
      <c r="AX433" s="56"/>
      <c r="AY433" s="56"/>
      <c r="AZ433" s="56"/>
      <c r="BA433" s="56"/>
      <c r="BB433" s="56"/>
      <c r="BC433" s="56"/>
      <c r="BD433" s="56"/>
      <c r="BE433" s="56"/>
      <c r="BF433" s="56"/>
      <c r="BG433" s="56"/>
      <c r="BH433" s="56"/>
      <c r="BI433" s="56"/>
      <c r="BJ433" s="56"/>
      <c r="BK433" s="56"/>
      <c r="BL433" s="56"/>
      <c r="BM433" s="56"/>
      <c r="BN433" s="56"/>
      <c r="BO433" s="56"/>
      <c r="BP433" s="56"/>
      <c r="BQ433" s="56"/>
      <c r="BR433" s="56"/>
      <c r="BS433" s="56"/>
      <c r="BT433" s="56"/>
      <c r="BU433" s="56"/>
      <c r="BV433" s="56"/>
      <c r="BW433" s="56"/>
      <c r="BX433" s="56"/>
      <c r="BY433" s="56"/>
      <c r="BZ433" s="56"/>
      <c r="CA433" s="56"/>
      <c r="CB433" s="56"/>
      <c r="CC433" s="56"/>
      <c r="CD433" s="56"/>
      <c r="CE433" s="56"/>
      <c r="CF433" s="56"/>
      <c r="CG433" s="56"/>
      <c r="CH433" s="56"/>
      <c r="CI433" s="56"/>
      <c r="CJ433" s="56"/>
    </row>
    <row r="434" spans="1:148" ht="18.75" customHeight="1" x14ac:dyDescent="0.2">
      <c r="G434" s="150"/>
      <c r="H434" s="56"/>
      <c r="I434" s="150"/>
      <c r="J434" s="150"/>
      <c r="K434" s="56"/>
      <c r="L434" s="56"/>
      <c r="M434" s="56"/>
      <c r="N434" s="150"/>
      <c r="O434" s="150"/>
      <c r="P434" s="150"/>
      <c r="Q434" s="150"/>
      <c r="R434" s="150"/>
      <c r="S434" s="150"/>
      <c r="T434" s="150"/>
      <c r="U434" s="150"/>
      <c r="V434" s="150"/>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c r="AS434" s="56"/>
      <c r="AT434" s="56"/>
      <c r="AU434" s="56"/>
      <c r="AV434" s="56"/>
      <c r="AW434" s="56"/>
      <c r="AX434" s="56"/>
      <c r="AY434" s="56"/>
      <c r="AZ434" s="56"/>
      <c r="BA434" s="56"/>
      <c r="BB434" s="56"/>
      <c r="BC434" s="56"/>
      <c r="BD434" s="56"/>
      <c r="BE434" s="56"/>
      <c r="BF434" s="56"/>
      <c r="BG434" s="56"/>
      <c r="BH434" s="56"/>
      <c r="BI434" s="56"/>
      <c r="BJ434" s="56"/>
      <c r="BK434" s="56"/>
      <c r="BL434" s="56"/>
      <c r="BM434" s="56"/>
      <c r="BN434" s="56"/>
      <c r="BO434" s="56"/>
      <c r="BP434" s="56"/>
      <c r="BQ434" s="56"/>
      <c r="BR434" s="56"/>
      <c r="BS434" s="56"/>
      <c r="BT434" s="56"/>
      <c r="BU434" s="56"/>
      <c r="BV434" s="56"/>
      <c r="BW434" s="56"/>
      <c r="BX434" s="56"/>
      <c r="BY434" s="56"/>
      <c r="BZ434" s="56"/>
      <c r="CA434" s="56"/>
      <c r="CB434" s="56"/>
      <c r="CC434" s="56"/>
      <c r="CD434" s="56"/>
      <c r="CE434" s="56"/>
      <c r="CF434" s="56"/>
      <c r="CG434" s="56"/>
      <c r="CH434" s="56"/>
      <c r="CI434" s="56"/>
      <c r="CJ434" s="56"/>
    </row>
    <row r="435" spans="1:148" s="205" customFormat="1" ht="18.600000000000001" customHeight="1" x14ac:dyDescent="0.2">
      <c r="A435" s="232"/>
      <c r="B435" s="59"/>
      <c r="C435" s="233"/>
      <c r="D435" s="245"/>
      <c r="E435" s="246"/>
      <c r="F435" s="248"/>
      <c r="G435" s="150"/>
      <c r="H435" s="56"/>
      <c r="I435" s="56"/>
      <c r="J435" s="56"/>
      <c r="K435" s="150"/>
      <c r="L435" s="150"/>
      <c r="M435" s="150"/>
      <c r="N435" s="56"/>
      <c r="O435" s="56"/>
      <c r="P435" s="56"/>
      <c r="Q435" s="56"/>
      <c r="R435" s="56"/>
      <c r="S435" s="56"/>
      <c r="T435" s="56"/>
      <c r="U435" s="56"/>
      <c r="V435" s="56"/>
      <c r="W435" s="150"/>
      <c r="X435" s="150"/>
      <c r="Y435" s="150"/>
      <c r="Z435" s="150"/>
      <c r="AA435" s="150"/>
      <c r="AB435" s="150"/>
      <c r="AC435" s="150"/>
      <c r="AD435" s="150"/>
      <c r="AE435" s="150"/>
      <c r="AF435" s="150"/>
      <c r="AG435" s="150"/>
      <c r="AH435" s="150"/>
      <c r="AI435" s="150"/>
      <c r="AJ435" s="150"/>
      <c r="AK435" s="150"/>
      <c r="AL435" s="150"/>
      <c r="AM435" s="150"/>
      <c r="AN435" s="150"/>
      <c r="AO435" s="150"/>
      <c r="AP435" s="150"/>
      <c r="AQ435" s="150"/>
      <c r="AR435" s="150"/>
      <c r="AS435" s="150"/>
      <c r="AT435" s="150"/>
      <c r="AU435" s="150"/>
      <c r="AV435" s="150"/>
      <c r="AW435" s="150"/>
      <c r="AX435" s="150"/>
      <c r="AY435" s="150"/>
      <c r="AZ435" s="150"/>
      <c r="BA435" s="150"/>
      <c r="BB435" s="150"/>
      <c r="BC435" s="150"/>
      <c r="BD435" s="150"/>
      <c r="BE435" s="150"/>
      <c r="BF435" s="150"/>
      <c r="BG435" s="150"/>
      <c r="BH435" s="150"/>
      <c r="BI435" s="150"/>
      <c r="BJ435" s="150"/>
      <c r="BK435" s="150"/>
      <c r="BL435" s="150"/>
      <c r="BM435" s="150"/>
      <c r="BN435" s="150"/>
      <c r="BO435" s="150"/>
      <c r="BP435" s="150"/>
      <c r="BQ435" s="150"/>
      <c r="BR435" s="150"/>
      <c r="BS435" s="150"/>
      <c r="BT435" s="150"/>
      <c r="BU435" s="150"/>
      <c r="BV435" s="150"/>
      <c r="BW435" s="150"/>
      <c r="BX435" s="150"/>
      <c r="BY435" s="150"/>
      <c r="BZ435" s="150"/>
      <c r="CA435" s="150"/>
      <c r="CB435" s="150"/>
      <c r="CC435" s="150"/>
      <c r="CD435" s="150"/>
      <c r="CE435" s="150"/>
      <c r="CF435" s="150"/>
      <c r="CG435" s="150"/>
      <c r="CH435" s="150"/>
      <c r="CI435" s="150"/>
      <c r="CJ435" s="150"/>
    </row>
    <row r="436" spans="1:148" ht="30.75" customHeight="1" x14ac:dyDescent="0.2">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56"/>
      <c r="AX436" s="56"/>
      <c r="AY436" s="56"/>
      <c r="AZ436" s="56"/>
      <c r="BA436" s="56"/>
      <c r="BB436" s="56"/>
      <c r="BC436" s="56"/>
      <c r="BD436" s="56"/>
      <c r="BE436" s="56"/>
      <c r="BF436" s="56"/>
      <c r="BG436" s="56"/>
      <c r="BH436" s="56"/>
      <c r="BI436" s="56"/>
      <c r="BJ436" s="56"/>
      <c r="BK436" s="56"/>
      <c r="BL436" s="56"/>
      <c r="BM436" s="56"/>
      <c r="BN436" s="56"/>
      <c r="BO436" s="56"/>
      <c r="BP436" s="56"/>
      <c r="BQ436" s="56"/>
      <c r="BR436" s="56"/>
      <c r="BS436" s="56"/>
      <c r="BT436" s="56"/>
      <c r="BU436" s="56"/>
      <c r="BV436" s="56"/>
      <c r="BW436" s="56"/>
      <c r="BX436" s="56"/>
      <c r="BY436" s="56"/>
      <c r="BZ436" s="56"/>
      <c r="CA436" s="56"/>
      <c r="CB436" s="56"/>
      <c r="CC436" s="56"/>
      <c r="CD436" s="56"/>
      <c r="CE436" s="56"/>
      <c r="CF436" s="56"/>
      <c r="CG436" s="56"/>
      <c r="CH436" s="56"/>
      <c r="CI436" s="56"/>
      <c r="CJ436" s="56"/>
    </row>
    <row r="437" spans="1:148" x14ac:dyDescent="0.2">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c r="AS437" s="56"/>
      <c r="AT437" s="56"/>
      <c r="AU437" s="56"/>
      <c r="AV437" s="56"/>
      <c r="AW437" s="56"/>
      <c r="AX437" s="56"/>
      <c r="AY437" s="56"/>
      <c r="AZ437" s="56"/>
      <c r="BA437" s="56"/>
      <c r="BB437" s="56"/>
      <c r="BC437" s="56"/>
      <c r="BD437" s="56"/>
      <c r="BE437" s="56"/>
      <c r="BF437" s="56"/>
      <c r="BG437" s="56"/>
      <c r="BH437" s="56"/>
      <c r="BI437" s="56"/>
      <c r="BJ437" s="56"/>
      <c r="BK437" s="56"/>
      <c r="BL437" s="56"/>
      <c r="BM437" s="56"/>
      <c r="BN437" s="56"/>
      <c r="BO437" s="56"/>
      <c r="BP437" s="56"/>
      <c r="BQ437" s="56"/>
      <c r="BR437" s="56"/>
      <c r="BS437" s="56"/>
      <c r="BT437" s="56"/>
      <c r="BU437" s="56"/>
      <c r="BV437" s="56"/>
      <c r="BW437" s="56"/>
      <c r="BX437" s="56"/>
      <c r="BY437" s="56"/>
      <c r="BZ437" s="56"/>
      <c r="CA437" s="56"/>
      <c r="CB437" s="56"/>
      <c r="CC437" s="56"/>
      <c r="CD437" s="56"/>
      <c r="CE437" s="56"/>
      <c r="CF437" s="56"/>
      <c r="CG437" s="56"/>
      <c r="CH437" s="56"/>
      <c r="CI437" s="56"/>
      <c r="CJ437" s="56"/>
    </row>
    <row r="438" spans="1:148" x14ac:dyDescent="0.2">
      <c r="G438" s="56"/>
      <c r="H438" s="150"/>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c r="AS438" s="56"/>
      <c r="AT438" s="56"/>
      <c r="AU438" s="56"/>
      <c r="AV438" s="56"/>
      <c r="AW438" s="56"/>
      <c r="AX438" s="56"/>
      <c r="AY438" s="56"/>
      <c r="AZ438" s="56"/>
      <c r="BA438" s="56"/>
      <c r="BB438" s="56"/>
      <c r="BC438" s="56"/>
      <c r="BD438" s="56"/>
      <c r="BE438" s="56"/>
      <c r="BF438" s="56"/>
      <c r="BG438" s="56"/>
      <c r="BH438" s="56"/>
      <c r="BI438" s="56"/>
      <c r="BJ438" s="56"/>
      <c r="BK438" s="56"/>
      <c r="BL438" s="56"/>
      <c r="BM438" s="56"/>
      <c r="BN438" s="56"/>
      <c r="BO438" s="56"/>
      <c r="BP438" s="56"/>
      <c r="BQ438" s="56"/>
      <c r="BR438" s="56"/>
      <c r="BS438" s="56"/>
      <c r="BT438" s="56"/>
      <c r="BU438" s="56"/>
      <c r="BV438" s="56"/>
      <c r="BW438" s="56"/>
      <c r="BX438" s="56"/>
      <c r="BY438" s="56"/>
      <c r="BZ438" s="56"/>
      <c r="CA438" s="56"/>
      <c r="CB438" s="56"/>
      <c r="CC438" s="56"/>
      <c r="CD438" s="56"/>
      <c r="CE438" s="56"/>
      <c r="CF438" s="56"/>
      <c r="CG438" s="56"/>
      <c r="CH438" s="56"/>
      <c r="CI438" s="56"/>
      <c r="CJ438" s="56"/>
    </row>
    <row r="439" spans="1:148" ht="12" customHeight="1" x14ac:dyDescent="0.2">
      <c r="G439" s="56"/>
      <c r="H439" s="56"/>
      <c r="I439" s="150"/>
      <c r="J439" s="150"/>
      <c r="K439" s="56"/>
      <c r="L439" s="56"/>
      <c r="M439" s="56"/>
      <c r="N439" s="150"/>
      <c r="O439" s="150"/>
      <c r="P439" s="150"/>
      <c r="Q439" s="150"/>
      <c r="R439" s="150"/>
      <c r="S439" s="150"/>
      <c r="T439" s="150"/>
      <c r="U439" s="150"/>
      <c r="V439" s="150"/>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c r="AS439" s="56"/>
      <c r="AT439" s="56"/>
      <c r="AU439" s="56"/>
      <c r="AV439" s="56"/>
      <c r="AW439" s="56"/>
      <c r="AX439" s="56"/>
      <c r="AY439" s="56"/>
      <c r="AZ439" s="56"/>
      <c r="BA439" s="56"/>
      <c r="BB439" s="56"/>
      <c r="BC439" s="56"/>
      <c r="BD439" s="56"/>
      <c r="BE439" s="56"/>
      <c r="BF439" s="56"/>
      <c r="BG439" s="56"/>
      <c r="BH439" s="56"/>
      <c r="BI439" s="56"/>
      <c r="BJ439" s="56"/>
      <c r="BK439" s="56"/>
      <c r="BL439" s="56"/>
      <c r="BM439" s="56"/>
      <c r="BN439" s="56"/>
      <c r="BO439" s="56"/>
      <c r="BP439" s="56"/>
      <c r="BQ439" s="56"/>
      <c r="BR439" s="56"/>
      <c r="BS439" s="56"/>
      <c r="BT439" s="56"/>
      <c r="BU439" s="56"/>
      <c r="BV439" s="56"/>
      <c r="BW439" s="56"/>
      <c r="BX439" s="56"/>
      <c r="BY439" s="56"/>
      <c r="BZ439" s="56"/>
      <c r="CA439" s="56"/>
      <c r="CB439" s="56"/>
      <c r="CC439" s="56"/>
      <c r="CD439" s="56"/>
      <c r="CE439" s="56"/>
      <c r="CF439" s="56"/>
      <c r="CG439" s="56"/>
      <c r="CH439" s="56"/>
      <c r="CI439" s="56"/>
      <c r="CJ439" s="56"/>
    </row>
    <row r="440" spans="1:148" s="205" customFormat="1" ht="13.5" customHeight="1" x14ac:dyDescent="0.2">
      <c r="A440" s="232"/>
      <c r="B440" s="59"/>
      <c r="C440" s="233"/>
      <c r="D440" s="245"/>
      <c r="E440" s="246"/>
      <c r="F440" s="248"/>
      <c r="G440" s="56"/>
      <c r="H440" s="56"/>
      <c r="I440" s="56"/>
      <c r="J440" s="56"/>
      <c r="K440" s="150"/>
      <c r="L440" s="150"/>
      <c r="M440" s="150"/>
      <c r="N440" s="56"/>
      <c r="O440" s="56"/>
      <c r="P440" s="56"/>
      <c r="Q440" s="56"/>
      <c r="R440" s="56"/>
      <c r="S440" s="56"/>
      <c r="T440" s="56"/>
      <c r="U440" s="56"/>
      <c r="V440" s="56"/>
      <c r="W440" s="150"/>
      <c r="X440" s="150"/>
      <c r="Y440" s="150"/>
      <c r="Z440" s="150"/>
      <c r="AA440" s="150"/>
      <c r="AB440" s="150"/>
      <c r="AC440" s="150"/>
      <c r="AD440" s="150"/>
      <c r="AE440" s="150"/>
      <c r="AF440" s="150"/>
      <c r="AG440" s="150"/>
      <c r="AH440" s="150"/>
      <c r="AI440" s="150"/>
      <c r="AJ440" s="150"/>
      <c r="AK440" s="150"/>
      <c r="AL440" s="150"/>
      <c r="AM440" s="150"/>
      <c r="AN440" s="150"/>
      <c r="AO440" s="150"/>
      <c r="AP440" s="150"/>
      <c r="AQ440" s="150"/>
      <c r="AR440" s="150"/>
      <c r="AS440" s="150"/>
      <c r="AT440" s="150"/>
      <c r="AU440" s="150"/>
      <c r="AV440" s="150"/>
      <c r="AW440" s="150"/>
      <c r="AX440" s="150"/>
      <c r="AY440" s="150"/>
      <c r="AZ440" s="150"/>
      <c r="BA440" s="150"/>
      <c r="BB440" s="150"/>
      <c r="BC440" s="150"/>
      <c r="BD440" s="150"/>
      <c r="BE440" s="150"/>
      <c r="BF440" s="150"/>
      <c r="BG440" s="150"/>
      <c r="BH440" s="150"/>
      <c r="BI440" s="150"/>
      <c r="BJ440" s="150"/>
      <c r="BK440" s="150"/>
      <c r="BL440" s="150"/>
      <c r="BM440" s="150"/>
      <c r="BN440" s="150"/>
      <c r="BO440" s="150"/>
      <c r="BP440" s="150"/>
      <c r="BQ440" s="150"/>
      <c r="BR440" s="150"/>
      <c r="BS440" s="150"/>
      <c r="BT440" s="150"/>
      <c r="BU440" s="150"/>
      <c r="BV440" s="150"/>
      <c r="BW440" s="150"/>
      <c r="BX440" s="150"/>
      <c r="BY440" s="150"/>
      <c r="BZ440" s="150"/>
      <c r="CA440" s="150"/>
      <c r="CB440" s="150"/>
      <c r="CC440" s="150"/>
      <c r="CD440" s="150"/>
      <c r="CE440" s="150"/>
      <c r="CF440" s="150"/>
      <c r="CG440" s="150"/>
      <c r="CH440" s="150"/>
      <c r="CI440" s="150"/>
      <c r="CJ440" s="150"/>
    </row>
    <row r="441" spans="1:148" ht="13.15" customHeight="1" x14ac:dyDescent="0.2">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c r="AS441" s="56"/>
      <c r="AT441" s="56"/>
      <c r="AU441" s="56"/>
      <c r="AV441" s="56"/>
      <c r="AW441" s="56"/>
      <c r="AX441" s="56"/>
      <c r="AY441" s="56"/>
      <c r="AZ441" s="56"/>
      <c r="BA441" s="56"/>
      <c r="BB441" s="56"/>
      <c r="BC441" s="56"/>
      <c r="BD441" s="56"/>
      <c r="BE441" s="56"/>
      <c r="BF441" s="56"/>
      <c r="BG441" s="56"/>
      <c r="BH441" s="56"/>
      <c r="BI441" s="56"/>
      <c r="BJ441" s="56"/>
      <c r="BK441" s="56"/>
      <c r="BL441" s="56"/>
      <c r="BM441" s="56"/>
      <c r="BN441" s="56"/>
      <c r="BO441" s="56"/>
      <c r="BP441" s="56"/>
      <c r="BQ441" s="56"/>
      <c r="BR441" s="56"/>
      <c r="BS441" s="56"/>
      <c r="BT441" s="56"/>
      <c r="BU441" s="56"/>
      <c r="BV441" s="56"/>
      <c r="BW441" s="56"/>
      <c r="BX441" s="56"/>
      <c r="BY441" s="56"/>
      <c r="BZ441" s="56"/>
      <c r="CA441" s="56"/>
      <c r="CB441" s="56"/>
      <c r="CC441" s="56"/>
      <c r="CD441" s="56"/>
      <c r="CE441" s="56"/>
      <c r="CF441" s="56"/>
      <c r="CG441" s="56"/>
      <c r="CH441" s="56"/>
      <c r="CI441" s="56"/>
      <c r="CJ441" s="56"/>
    </row>
    <row r="442" spans="1:148" ht="14.25" customHeight="1" x14ac:dyDescent="0.2">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c r="AS442" s="56"/>
      <c r="AT442" s="56"/>
      <c r="AU442" s="56"/>
      <c r="AV442" s="56"/>
      <c r="AW442" s="56"/>
      <c r="AX442" s="56"/>
      <c r="AY442" s="56"/>
      <c r="AZ442" s="56"/>
      <c r="BA442" s="56"/>
      <c r="BB442" s="56"/>
      <c r="BC442" s="56"/>
      <c r="BD442" s="56"/>
      <c r="BE442" s="56"/>
      <c r="BF442" s="56"/>
      <c r="BG442" s="56"/>
      <c r="BH442" s="56"/>
      <c r="BI442" s="56"/>
      <c r="BJ442" s="56"/>
      <c r="BK442" s="56"/>
      <c r="BL442" s="56"/>
      <c r="BM442" s="56"/>
      <c r="BN442" s="56"/>
      <c r="BO442" s="56"/>
      <c r="BP442" s="56"/>
      <c r="BQ442" s="56"/>
      <c r="BR442" s="56"/>
      <c r="BS442" s="56"/>
      <c r="BT442" s="56"/>
      <c r="BU442" s="56"/>
      <c r="BV442" s="56"/>
      <c r="BW442" s="56"/>
      <c r="BX442" s="56"/>
      <c r="BY442" s="56"/>
      <c r="BZ442" s="56"/>
      <c r="CA442" s="56"/>
      <c r="CB442" s="56"/>
      <c r="CC442" s="56"/>
      <c r="CD442" s="56"/>
      <c r="CE442" s="56"/>
      <c r="CF442" s="56"/>
      <c r="CG442" s="56"/>
      <c r="CH442" s="56"/>
      <c r="CI442" s="56"/>
      <c r="CJ442" s="56"/>
    </row>
    <row r="443" spans="1:148" ht="31.5" customHeight="1" x14ac:dyDescent="0.2">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c r="AS443" s="56"/>
      <c r="AT443" s="56"/>
      <c r="AU443" s="56"/>
      <c r="AV443" s="56"/>
      <c r="AW443" s="56"/>
      <c r="AX443" s="56"/>
      <c r="AY443" s="56"/>
      <c r="AZ443" s="56"/>
      <c r="BA443" s="56"/>
      <c r="BB443" s="56"/>
      <c r="BC443" s="56"/>
      <c r="BD443" s="56"/>
      <c r="BE443" s="56"/>
      <c r="BF443" s="56"/>
      <c r="BG443" s="56"/>
      <c r="BH443" s="56"/>
      <c r="BI443" s="56"/>
      <c r="BJ443" s="56"/>
      <c r="BK443" s="56"/>
      <c r="BL443" s="56"/>
      <c r="BM443" s="56"/>
      <c r="BN443" s="56"/>
      <c r="BO443" s="56"/>
      <c r="BP443" s="56"/>
      <c r="BQ443" s="56"/>
      <c r="BR443" s="56"/>
      <c r="BS443" s="56"/>
      <c r="BT443" s="56"/>
      <c r="BU443" s="56"/>
      <c r="BV443" s="56"/>
      <c r="BW443" s="56"/>
      <c r="BX443" s="56"/>
      <c r="BY443" s="56"/>
      <c r="BZ443" s="56"/>
      <c r="CA443" s="56"/>
      <c r="CB443" s="56"/>
      <c r="CC443" s="56"/>
      <c r="CD443" s="56"/>
      <c r="CE443" s="56"/>
      <c r="CF443" s="56"/>
      <c r="CG443" s="56"/>
      <c r="CH443" s="56"/>
      <c r="CI443" s="56"/>
      <c r="CJ443" s="56"/>
    </row>
    <row r="444" spans="1:148" ht="15" customHeight="1" x14ac:dyDescent="0.2">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c r="AS444" s="56"/>
      <c r="AT444" s="56"/>
      <c r="AU444" s="56"/>
      <c r="AV444" s="56"/>
      <c r="AW444" s="56"/>
      <c r="AX444" s="56"/>
      <c r="AY444" s="56"/>
      <c r="AZ444" s="56"/>
      <c r="BA444" s="56"/>
      <c r="BB444" s="56"/>
      <c r="BC444" s="56"/>
      <c r="BD444" s="56"/>
      <c r="BE444" s="56"/>
      <c r="BF444" s="56"/>
      <c r="BG444" s="56"/>
      <c r="BH444" s="56"/>
      <c r="BI444" s="56"/>
      <c r="BJ444" s="56"/>
      <c r="BK444" s="56"/>
      <c r="BL444" s="56"/>
      <c r="BM444" s="56"/>
      <c r="BN444" s="56"/>
      <c r="BO444" s="56"/>
      <c r="BP444" s="56"/>
      <c r="BQ444" s="56"/>
      <c r="BR444" s="56"/>
      <c r="BS444" s="56"/>
      <c r="BT444" s="56"/>
      <c r="BU444" s="56"/>
      <c r="BV444" s="56"/>
      <c r="BW444" s="56"/>
      <c r="BX444" s="56"/>
      <c r="BY444" s="56"/>
      <c r="BZ444" s="56"/>
      <c r="CA444" s="56"/>
      <c r="CB444" s="56"/>
      <c r="CC444" s="56"/>
      <c r="CD444" s="56"/>
      <c r="CE444" s="56"/>
      <c r="CF444" s="56"/>
      <c r="CG444" s="56"/>
      <c r="CH444" s="56"/>
      <c r="CI444" s="56"/>
      <c r="CJ444" s="56"/>
    </row>
    <row r="445" spans="1:148" x14ac:dyDescent="0.2">
      <c r="G445" s="56"/>
      <c r="H445" s="75"/>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c r="AS445" s="56"/>
      <c r="AT445" s="56"/>
      <c r="AU445" s="56"/>
      <c r="AV445" s="56"/>
      <c r="AW445" s="56"/>
      <c r="AX445" s="56"/>
      <c r="AY445" s="56"/>
      <c r="AZ445" s="56"/>
      <c r="BA445" s="56"/>
      <c r="BB445" s="56"/>
      <c r="BC445" s="56"/>
      <c r="BD445" s="56"/>
      <c r="BE445" s="56"/>
      <c r="BF445" s="56"/>
      <c r="BG445" s="56"/>
      <c r="BH445" s="56"/>
      <c r="BI445" s="56"/>
      <c r="BJ445" s="56"/>
      <c r="BK445" s="56"/>
      <c r="BL445" s="56"/>
      <c r="BM445" s="56"/>
      <c r="BN445" s="56"/>
      <c r="BO445" s="56"/>
      <c r="BP445" s="56"/>
      <c r="BQ445" s="56"/>
      <c r="BR445" s="56"/>
      <c r="BS445" s="56"/>
      <c r="BT445" s="56"/>
      <c r="BU445" s="56"/>
      <c r="BV445" s="56"/>
      <c r="BW445" s="56"/>
      <c r="BX445" s="56"/>
      <c r="BY445" s="56"/>
      <c r="BZ445" s="56"/>
      <c r="CA445" s="56"/>
      <c r="CB445" s="56"/>
      <c r="CC445" s="56"/>
      <c r="CD445" s="56"/>
      <c r="CE445" s="56"/>
      <c r="CF445" s="56"/>
      <c r="CG445" s="56"/>
      <c r="CH445" s="56"/>
      <c r="CI445" s="56"/>
      <c r="CJ445" s="56"/>
    </row>
    <row r="446" spans="1:148" ht="15" customHeight="1" x14ac:dyDescent="0.2">
      <c r="G446" s="56"/>
      <c r="H446" s="56"/>
      <c r="I446" s="401"/>
      <c r="J446" s="402"/>
      <c r="K446" s="56"/>
      <c r="L446" s="56"/>
      <c r="M446" s="56"/>
      <c r="N446" s="75"/>
      <c r="O446" s="401"/>
      <c r="P446" s="402"/>
      <c r="Q446" s="152"/>
      <c r="R446" s="147"/>
      <c r="S446" s="257"/>
      <c r="T446" s="75"/>
      <c r="U446" s="401"/>
      <c r="V446" s="402"/>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c r="AS446" s="56"/>
      <c r="AT446" s="56"/>
      <c r="AU446" s="56"/>
      <c r="AV446" s="56"/>
      <c r="AW446" s="56"/>
      <c r="AX446" s="56"/>
      <c r="AY446" s="56"/>
      <c r="AZ446" s="56"/>
      <c r="BA446" s="56"/>
      <c r="BB446" s="56"/>
      <c r="BC446" s="56"/>
      <c r="BD446" s="56"/>
      <c r="BE446" s="56"/>
      <c r="BF446" s="56"/>
      <c r="BG446" s="56"/>
      <c r="BH446" s="56"/>
      <c r="BI446" s="56"/>
      <c r="BJ446" s="56"/>
      <c r="BK446" s="56"/>
      <c r="BL446" s="56"/>
      <c r="BM446" s="56"/>
      <c r="BN446" s="56"/>
      <c r="BO446" s="56"/>
      <c r="BP446" s="56"/>
      <c r="BQ446" s="56"/>
      <c r="BR446" s="56"/>
      <c r="BS446" s="56"/>
      <c r="BT446" s="56"/>
      <c r="BU446" s="56"/>
      <c r="BV446" s="56"/>
      <c r="BW446" s="56"/>
      <c r="BX446" s="56"/>
      <c r="BY446" s="56"/>
      <c r="BZ446" s="56"/>
      <c r="CA446" s="56"/>
      <c r="CB446" s="56"/>
      <c r="CC446" s="56"/>
      <c r="CD446" s="56"/>
      <c r="CE446" s="56"/>
      <c r="CF446" s="56"/>
      <c r="CG446" s="56"/>
      <c r="CH446" s="56"/>
      <c r="CI446" s="56"/>
      <c r="CJ446" s="56"/>
    </row>
    <row r="447" spans="1:148" s="75" customFormat="1" ht="46.5" customHeight="1" x14ac:dyDescent="0.2">
      <c r="A447" s="232"/>
      <c r="B447" s="59"/>
      <c r="C447" s="233"/>
      <c r="D447" s="245"/>
      <c r="E447" s="246"/>
      <c r="F447" s="248"/>
      <c r="G447" s="56"/>
      <c r="H447" s="56"/>
      <c r="I447" s="56"/>
      <c r="J447" s="56"/>
      <c r="K447" s="152"/>
      <c r="L447" s="147"/>
      <c r="M447" s="257"/>
      <c r="N447" s="56"/>
      <c r="O447" s="56"/>
      <c r="P447" s="56"/>
      <c r="Q447" s="56"/>
      <c r="R447" s="56"/>
      <c r="S447" s="56"/>
      <c r="T447" s="56"/>
      <c r="U447" s="56"/>
      <c r="V447" s="56"/>
      <c r="W447" s="152"/>
      <c r="X447" s="147"/>
      <c r="Y447" s="257"/>
      <c r="AA447" s="401"/>
      <c r="AB447" s="402"/>
      <c r="AC447" s="152"/>
      <c r="AD447" s="147"/>
      <c r="AE447" s="257"/>
      <c r="AG447" s="401"/>
      <c r="AH447" s="402"/>
      <c r="AI447" s="152"/>
      <c r="AJ447" s="147"/>
      <c r="AK447" s="257"/>
      <c r="AM447" s="401"/>
      <c r="AN447" s="402"/>
      <c r="AO447" s="152"/>
      <c r="AP447" s="147"/>
      <c r="AQ447" s="257"/>
      <c r="AS447" s="401"/>
      <c r="AT447" s="402"/>
      <c r="AU447" s="152"/>
      <c r="AV447" s="147"/>
      <c r="AW447" s="257"/>
      <c r="AY447" s="401"/>
      <c r="AZ447" s="402"/>
      <c r="BA447" s="152"/>
      <c r="BB447" s="147"/>
      <c r="BC447" s="257"/>
      <c r="BE447" s="401"/>
      <c r="BF447" s="402"/>
      <c r="BG447" s="152"/>
      <c r="BH447" s="147"/>
      <c r="BI447" s="257"/>
      <c r="BK447" s="401"/>
      <c r="BL447" s="402"/>
      <c r="BM447" s="152"/>
      <c r="BN447" s="147"/>
      <c r="BO447" s="257"/>
      <c r="BQ447" s="401"/>
      <c r="BR447" s="402"/>
      <c r="BS447" s="152"/>
      <c r="BT447" s="147"/>
      <c r="BU447" s="257"/>
      <c r="BW447" s="401"/>
      <c r="BX447" s="402"/>
      <c r="BY447" s="152"/>
      <c r="BZ447" s="147"/>
      <c r="CA447" s="257"/>
      <c r="CC447" s="401"/>
      <c r="CD447" s="402"/>
      <c r="CE447" s="152"/>
      <c r="CF447" s="147"/>
      <c r="CG447" s="257"/>
      <c r="CI447" s="401"/>
      <c r="CJ447" s="402"/>
      <c r="CK447" s="152"/>
      <c r="CL447" s="147"/>
      <c r="CM447" s="257"/>
      <c r="CO447" s="401"/>
      <c r="CP447" s="402"/>
      <c r="CQ447" s="152"/>
      <c r="CR447" s="147"/>
      <c r="CS447" s="257"/>
      <c r="CU447" s="401"/>
      <c r="CV447" s="402"/>
      <c r="CW447" s="152"/>
      <c r="CX447" s="147"/>
      <c r="CY447" s="257"/>
      <c r="DA447" s="401"/>
      <c r="DB447" s="402"/>
      <c r="DC447" s="152"/>
      <c r="DD447" s="147"/>
      <c r="DE447" s="257"/>
      <c r="DG447" s="401"/>
      <c r="DH447" s="402"/>
      <c r="DI447" s="152"/>
      <c r="DJ447" s="147"/>
      <c r="DK447" s="257"/>
      <c r="DM447" s="401"/>
      <c r="DN447" s="402"/>
      <c r="DO447" s="152"/>
      <c r="DP447" s="147"/>
      <c r="DQ447" s="257"/>
      <c r="DS447" s="401"/>
      <c r="DT447" s="402"/>
      <c r="DU447" s="152"/>
      <c r="DV447" s="147"/>
      <c r="DW447" s="257"/>
      <c r="DY447" s="401"/>
      <c r="DZ447" s="402"/>
      <c r="EA447" s="152"/>
      <c r="EB447" s="147"/>
      <c r="EC447" s="257"/>
      <c r="EE447" s="401"/>
      <c r="EF447" s="402"/>
      <c r="EG447" s="152"/>
      <c r="EH447" s="147"/>
      <c r="EI447" s="257"/>
      <c r="EK447" s="401"/>
      <c r="EL447" s="402"/>
      <c r="EM447" s="152"/>
      <c r="EN447" s="147"/>
      <c r="EO447" s="257"/>
      <c r="EQ447" s="401"/>
      <c r="ER447" s="402"/>
    </row>
    <row r="448" spans="1:148" ht="39.75" customHeight="1" x14ac:dyDescent="0.2">
      <c r="G448" s="56"/>
      <c r="H448" s="150"/>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c r="AS448" s="56"/>
      <c r="AT448" s="56"/>
      <c r="AU448" s="56"/>
      <c r="AV448" s="56"/>
      <c r="AW448" s="56"/>
      <c r="AX448" s="56"/>
      <c r="AY448" s="56"/>
      <c r="AZ448" s="56"/>
      <c r="BA448" s="56"/>
      <c r="BB448" s="56"/>
      <c r="BC448" s="56"/>
      <c r="BD448" s="56"/>
      <c r="BE448" s="56"/>
      <c r="BF448" s="56"/>
      <c r="BG448" s="56"/>
      <c r="BH448" s="56"/>
      <c r="BI448" s="56"/>
      <c r="BJ448" s="56"/>
      <c r="BK448" s="56"/>
      <c r="BL448" s="56"/>
      <c r="BM448" s="56"/>
      <c r="BN448" s="56"/>
      <c r="BO448" s="56"/>
      <c r="BP448" s="56"/>
      <c r="BQ448" s="56"/>
      <c r="BR448" s="56"/>
      <c r="BS448" s="56"/>
      <c r="BT448" s="56"/>
      <c r="BU448" s="56"/>
      <c r="BV448" s="56"/>
      <c r="BW448" s="56"/>
      <c r="BX448" s="56"/>
      <c r="BY448" s="56"/>
      <c r="BZ448" s="56"/>
      <c r="CA448" s="56"/>
      <c r="CB448" s="56"/>
      <c r="CC448" s="56"/>
      <c r="CD448" s="56"/>
      <c r="CE448" s="56"/>
      <c r="CF448" s="56"/>
      <c r="CG448" s="56"/>
      <c r="CH448" s="56"/>
      <c r="CI448" s="56"/>
      <c r="CJ448" s="56"/>
    </row>
    <row r="449" spans="1:88" x14ac:dyDescent="0.2">
      <c r="G449" s="56"/>
      <c r="H449" s="150"/>
      <c r="I449" s="150"/>
      <c r="J449" s="150"/>
      <c r="K449" s="56"/>
      <c r="L449" s="56"/>
      <c r="M449" s="56"/>
      <c r="N449" s="150"/>
      <c r="O449" s="150"/>
      <c r="P449" s="150"/>
      <c r="Q449" s="150"/>
      <c r="R449" s="150"/>
      <c r="S449" s="150"/>
      <c r="T449" s="150"/>
      <c r="U449" s="150"/>
      <c r="V449" s="150"/>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c r="AS449" s="56"/>
      <c r="AT449" s="56"/>
      <c r="AU449" s="56"/>
      <c r="AV449" s="56"/>
      <c r="AW449" s="56"/>
      <c r="AX449" s="56"/>
      <c r="AY449" s="56"/>
      <c r="AZ449" s="56"/>
      <c r="BA449" s="56"/>
      <c r="BB449" s="56"/>
      <c r="BC449" s="56"/>
      <c r="BD449" s="56"/>
      <c r="BE449" s="56"/>
      <c r="BF449" s="56"/>
      <c r="BG449" s="56"/>
      <c r="BH449" s="56"/>
      <c r="BI449" s="56"/>
      <c r="BJ449" s="56"/>
      <c r="BK449" s="56"/>
      <c r="BL449" s="56"/>
      <c r="BM449" s="56"/>
      <c r="BN449" s="56"/>
      <c r="BO449" s="56"/>
      <c r="BP449" s="56"/>
      <c r="BQ449" s="56"/>
      <c r="BR449" s="56"/>
      <c r="BS449" s="56"/>
      <c r="BT449" s="56"/>
      <c r="BU449" s="56"/>
      <c r="BV449" s="56"/>
      <c r="BW449" s="56"/>
      <c r="BX449" s="56"/>
      <c r="BY449" s="56"/>
      <c r="BZ449" s="56"/>
      <c r="CA449" s="56"/>
      <c r="CB449" s="56"/>
      <c r="CC449" s="56"/>
      <c r="CD449" s="56"/>
      <c r="CE449" s="56"/>
      <c r="CF449" s="56"/>
      <c r="CG449" s="56"/>
      <c r="CH449" s="56"/>
      <c r="CI449" s="56"/>
      <c r="CJ449" s="56"/>
    </row>
    <row r="450" spans="1:88" s="205" customFormat="1" ht="12.75" customHeight="1" x14ac:dyDescent="0.2">
      <c r="A450" s="232"/>
      <c r="B450" s="59"/>
      <c r="C450" s="233"/>
      <c r="D450" s="245"/>
      <c r="E450" s="246"/>
      <c r="F450" s="248"/>
      <c r="G450" s="56"/>
      <c r="H450" s="56"/>
      <c r="I450" s="150"/>
      <c r="J450" s="150"/>
      <c r="K450" s="150"/>
      <c r="L450" s="150"/>
      <c r="M450" s="150"/>
      <c r="N450" s="150"/>
      <c r="O450" s="150"/>
      <c r="P450" s="150"/>
      <c r="Q450" s="150"/>
      <c r="R450" s="150"/>
      <c r="S450" s="150"/>
      <c r="T450" s="150"/>
      <c r="U450" s="150"/>
      <c r="V450" s="150"/>
      <c r="W450" s="150"/>
      <c r="X450" s="150"/>
      <c r="Y450" s="150"/>
      <c r="Z450" s="150"/>
      <c r="AA450" s="150"/>
      <c r="AB450" s="150"/>
      <c r="AC450" s="150"/>
      <c r="AD450" s="150"/>
      <c r="AE450" s="150"/>
      <c r="AF450" s="150"/>
      <c r="AG450" s="150"/>
      <c r="AH450" s="150"/>
      <c r="AI450" s="150"/>
      <c r="AJ450" s="150"/>
      <c r="AK450" s="150"/>
      <c r="AL450" s="150"/>
      <c r="AM450" s="150"/>
      <c r="AN450" s="150"/>
      <c r="AO450" s="150"/>
      <c r="AP450" s="150"/>
      <c r="AQ450" s="150"/>
      <c r="AR450" s="150"/>
      <c r="AS450" s="150"/>
      <c r="AT450" s="150"/>
      <c r="AU450" s="150"/>
      <c r="AV450" s="150"/>
      <c r="AW450" s="150"/>
      <c r="AX450" s="150"/>
      <c r="AY450" s="150"/>
      <c r="AZ450" s="150"/>
      <c r="BA450" s="150"/>
      <c r="BB450" s="150"/>
      <c r="BC450" s="150"/>
      <c r="BD450" s="150"/>
      <c r="BE450" s="150"/>
      <c r="BF450" s="150"/>
      <c r="BG450" s="150"/>
      <c r="BH450" s="150"/>
      <c r="BI450" s="150"/>
      <c r="BJ450" s="150"/>
      <c r="BK450" s="150"/>
      <c r="BL450" s="150"/>
      <c r="BM450" s="150"/>
      <c r="BN450" s="150"/>
      <c r="BO450" s="150"/>
      <c r="BP450" s="150"/>
      <c r="BQ450" s="150"/>
      <c r="BR450" s="150"/>
      <c r="BS450" s="150"/>
      <c r="BT450" s="150"/>
      <c r="BU450" s="150"/>
      <c r="BV450" s="150"/>
      <c r="BW450" s="150"/>
      <c r="BX450" s="150"/>
      <c r="BY450" s="150"/>
      <c r="BZ450" s="150"/>
      <c r="CA450" s="150"/>
      <c r="CB450" s="150"/>
      <c r="CC450" s="150"/>
      <c r="CD450" s="150"/>
      <c r="CE450" s="150"/>
      <c r="CF450" s="150"/>
      <c r="CG450" s="150"/>
      <c r="CH450" s="150"/>
      <c r="CI450" s="150"/>
      <c r="CJ450" s="150"/>
    </row>
    <row r="451" spans="1:88" s="205" customFormat="1" ht="34.5" customHeight="1" x14ac:dyDescent="0.2">
      <c r="A451" s="232"/>
      <c r="B451" s="59"/>
      <c r="C451" s="233"/>
      <c r="D451" s="245"/>
      <c r="E451" s="246"/>
      <c r="F451" s="248"/>
      <c r="G451" s="56"/>
      <c r="H451" s="56"/>
      <c r="I451" s="56"/>
      <c r="J451" s="56"/>
      <c r="K451" s="150"/>
      <c r="L451" s="150"/>
      <c r="M451" s="150"/>
      <c r="N451" s="56"/>
      <c r="O451" s="56"/>
      <c r="P451" s="56"/>
      <c r="Q451" s="56"/>
      <c r="R451" s="56"/>
      <c r="S451" s="56"/>
      <c r="T451" s="56"/>
      <c r="U451" s="56"/>
      <c r="V451" s="56"/>
      <c r="W451" s="150"/>
      <c r="X451" s="150"/>
      <c r="Y451" s="150"/>
      <c r="Z451" s="150"/>
      <c r="AA451" s="150"/>
      <c r="AB451" s="150"/>
      <c r="AC451" s="150"/>
      <c r="AD451" s="150"/>
      <c r="AE451" s="150"/>
      <c r="AF451" s="150"/>
      <c r="AG451" s="150"/>
      <c r="AH451" s="150"/>
      <c r="AI451" s="150"/>
      <c r="AJ451" s="150"/>
      <c r="AK451" s="150"/>
      <c r="AL451" s="150"/>
      <c r="AM451" s="150"/>
      <c r="AN451" s="150"/>
      <c r="AO451" s="150"/>
      <c r="AP451" s="150"/>
      <c r="AQ451" s="150"/>
      <c r="AR451" s="150"/>
      <c r="AS451" s="150"/>
      <c r="AT451" s="150"/>
      <c r="AU451" s="150"/>
      <c r="AV451" s="150"/>
      <c r="AW451" s="150"/>
      <c r="AX451" s="150"/>
      <c r="AY451" s="150"/>
      <c r="AZ451" s="150"/>
      <c r="BA451" s="150"/>
      <c r="BB451" s="150"/>
      <c r="BC451" s="150"/>
      <c r="BD451" s="150"/>
      <c r="BE451" s="150"/>
      <c r="BF451" s="150"/>
      <c r="BG451" s="150"/>
      <c r="BH451" s="150"/>
      <c r="BI451" s="150"/>
      <c r="BJ451" s="150"/>
      <c r="BK451" s="150"/>
      <c r="BL451" s="150"/>
      <c r="BM451" s="150"/>
      <c r="BN451" s="150"/>
      <c r="BO451" s="150"/>
      <c r="BP451" s="150"/>
      <c r="BQ451" s="150"/>
      <c r="BR451" s="150"/>
      <c r="BS451" s="150"/>
      <c r="BT451" s="150"/>
      <c r="BU451" s="150"/>
      <c r="BV451" s="150"/>
      <c r="BW451" s="150"/>
      <c r="BX451" s="150"/>
      <c r="BY451" s="150"/>
      <c r="BZ451" s="150"/>
      <c r="CA451" s="150"/>
      <c r="CB451" s="150"/>
      <c r="CC451" s="150"/>
      <c r="CD451" s="150"/>
      <c r="CE451" s="150"/>
      <c r="CF451" s="150"/>
      <c r="CG451" s="150"/>
      <c r="CH451" s="150"/>
      <c r="CI451" s="150"/>
      <c r="CJ451" s="150"/>
    </row>
    <row r="452" spans="1:88" x14ac:dyDescent="0.2">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c r="AS452" s="56"/>
      <c r="AT452" s="56"/>
      <c r="AU452" s="56"/>
      <c r="AV452" s="56"/>
      <c r="AW452" s="56"/>
      <c r="AX452" s="56"/>
      <c r="AY452" s="56"/>
      <c r="AZ452" s="56"/>
      <c r="BA452" s="56"/>
      <c r="BB452" s="56"/>
      <c r="BC452" s="56"/>
      <c r="BD452" s="56"/>
      <c r="BE452" s="56"/>
      <c r="BF452" s="56"/>
      <c r="BG452" s="56"/>
      <c r="BH452" s="56"/>
      <c r="BI452" s="56"/>
      <c r="BJ452" s="56"/>
      <c r="BK452" s="56"/>
      <c r="BL452" s="56"/>
      <c r="BM452" s="56"/>
      <c r="BN452" s="56"/>
      <c r="BO452" s="56"/>
      <c r="BP452" s="56"/>
      <c r="BQ452" s="56"/>
      <c r="BR452" s="56"/>
      <c r="BS452" s="56"/>
      <c r="BT452" s="56"/>
      <c r="BU452" s="56"/>
      <c r="BV452" s="56"/>
      <c r="BW452" s="56"/>
      <c r="BX452" s="56"/>
      <c r="BY452" s="56"/>
      <c r="BZ452" s="56"/>
      <c r="CA452" s="56"/>
      <c r="CB452" s="56"/>
      <c r="CC452" s="56"/>
      <c r="CD452" s="56"/>
      <c r="CE452" s="56"/>
      <c r="CF452" s="56"/>
      <c r="CG452" s="56"/>
      <c r="CH452" s="56"/>
      <c r="CI452" s="56"/>
      <c r="CJ452" s="56"/>
    </row>
    <row r="453" spans="1:88" x14ac:dyDescent="0.2">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c r="AS453" s="56"/>
      <c r="AT453" s="56"/>
      <c r="AU453" s="56"/>
      <c r="AV453" s="56"/>
      <c r="AW453" s="56"/>
      <c r="AX453" s="56"/>
      <c r="AY453" s="56"/>
      <c r="AZ453" s="56"/>
      <c r="BA453" s="56"/>
      <c r="BB453" s="56"/>
      <c r="BC453" s="56"/>
      <c r="BD453" s="56"/>
      <c r="BE453" s="56"/>
      <c r="BF453" s="56"/>
      <c r="BG453" s="56"/>
      <c r="BH453" s="56"/>
      <c r="BI453" s="56"/>
      <c r="BJ453" s="56"/>
      <c r="BK453" s="56"/>
      <c r="BL453" s="56"/>
      <c r="BM453" s="56"/>
      <c r="BN453" s="56"/>
      <c r="BO453" s="56"/>
      <c r="BP453" s="56"/>
      <c r="BQ453" s="56"/>
      <c r="BR453" s="56"/>
      <c r="BS453" s="56"/>
      <c r="BT453" s="56"/>
      <c r="BU453" s="56"/>
      <c r="BV453" s="56"/>
      <c r="BW453" s="56"/>
      <c r="BX453" s="56"/>
      <c r="BY453" s="56"/>
      <c r="BZ453" s="56"/>
      <c r="CA453" s="56"/>
      <c r="CB453" s="56"/>
      <c r="CC453" s="56"/>
      <c r="CD453" s="56"/>
      <c r="CE453" s="56"/>
      <c r="CF453" s="56"/>
      <c r="CG453" s="56"/>
      <c r="CH453" s="56"/>
      <c r="CI453" s="56"/>
      <c r="CJ453" s="56"/>
    </row>
    <row r="454" spans="1:88" ht="12" customHeight="1" x14ac:dyDescent="0.2">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c r="AS454" s="56"/>
      <c r="AT454" s="56"/>
      <c r="AU454" s="56"/>
      <c r="AV454" s="56"/>
      <c r="AW454" s="56"/>
      <c r="AX454" s="56"/>
      <c r="AY454" s="56"/>
      <c r="AZ454" s="56"/>
      <c r="BA454" s="56"/>
      <c r="BB454" s="56"/>
      <c r="BC454" s="56"/>
      <c r="BD454" s="56"/>
      <c r="BE454" s="56"/>
      <c r="BF454" s="56"/>
      <c r="BG454" s="56"/>
      <c r="BH454" s="56"/>
      <c r="BI454" s="56"/>
      <c r="BJ454" s="56"/>
      <c r="BK454" s="56"/>
      <c r="BL454" s="56"/>
      <c r="BM454" s="56"/>
      <c r="BN454" s="56"/>
      <c r="BO454" s="56"/>
      <c r="BP454" s="56"/>
      <c r="BQ454" s="56"/>
      <c r="BR454" s="56"/>
      <c r="BS454" s="56"/>
      <c r="BT454" s="56"/>
      <c r="BU454" s="56"/>
      <c r="BV454" s="56"/>
      <c r="BW454" s="56"/>
      <c r="BX454" s="56"/>
      <c r="BY454" s="56"/>
      <c r="BZ454" s="56"/>
      <c r="CA454" s="56"/>
      <c r="CB454" s="56"/>
      <c r="CC454" s="56"/>
      <c r="CD454" s="56"/>
      <c r="CE454" s="56"/>
      <c r="CF454" s="56"/>
      <c r="CG454" s="56"/>
      <c r="CH454" s="56"/>
      <c r="CI454" s="56"/>
      <c r="CJ454" s="56"/>
    </row>
    <row r="455" spans="1:88" x14ac:dyDescent="0.2">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c r="AS455" s="56"/>
      <c r="AT455" s="56"/>
      <c r="AU455" s="56"/>
      <c r="AV455" s="56"/>
      <c r="AW455" s="56"/>
      <c r="AX455" s="56"/>
      <c r="AY455" s="56"/>
      <c r="AZ455" s="56"/>
      <c r="BA455" s="56"/>
      <c r="BB455" s="56"/>
      <c r="BC455" s="56"/>
      <c r="BD455" s="56"/>
      <c r="BE455" s="56"/>
      <c r="BF455" s="56"/>
      <c r="BG455" s="56"/>
      <c r="BH455" s="56"/>
      <c r="BI455" s="56"/>
      <c r="BJ455" s="56"/>
      <c r="BK455" s="56"/>
      <c r="BL455" s="56"/>
      <c r="BM455" s="56"/>
      <c r="BN455" s="56"/>
      <c r="BO455" s="56"/>
      <c r="BP455" s="56"/>
      <c r="BQ455" s="56"/>
      <c r="BR455" s="56"/>
      <c r="BS455" s="56"/>
      <c r="BT455" s="56"/>
      <c r="BU455" s="56"/>
      <c r="BV455" s="56"/>
      <c r="BW455" s="56"/>
      <c r="BX455" s="56"/>
      <c r="BY455" s="56"/>
      <c r="BZ455" s="56"/>
      <c r="CA455" s="56"/>
      <c r="CB455" s="56"/>
      <c r="CC455" s="56"/>
      <c r="CD455" s="56"/>
      <c r="CE455" s="56"/>
      <c r="CF455" s="56"/>
      <c r="CG455" s="56"/>
      <c r="CH455" s="56"/>
      <c r="CI455" s="56"/>
      <c r="CJ455" s="56"/>
    </row>
    <row r="456" spans="1:88" x14ac:dyDescent="0.2">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c r="AS456" s="56"/>
      <c r="AT456" s="56"/>
      <c r="AU456" s="56"/>
      <c r="AV456" s="56"/>
      <c r="AW456" s="56"/>
      <c r="AX456" s="56"/>
      <c r="AY456" s="56"/>
      <c r="AZ456" s="56"/>
      <c r="BA456" s="56"/>
      <c r="BB456" s="56"/>
      <c r="BC456" s="56"/>
      <c r="BD456" s="56"/>
      <c r="BE456" s="56"/>
      <c r="BF456" s="56"/>
      <c r="BG456" s="56"/>
      <c r="BH456" s="56"/>
      <c r="BI456" s="56"/>
      <c r="BJ456" s="56"/>
      <c r="BK456" s="56"/>
      <c r="BL456" s="56"/>
      <c r="BM456" s="56"/>
      <c r="BN456" s="56"/>
      <c r="BO456" s="56"/>
      <c r="BP456" s="56"/>
      <c r="BQ456" s="56"/>
      <c r="BR456" s="56"/>
      <c r="BS456" s="56"/>
      <c r="BT456" s="56"/>
      <c r="BU456" s="56"/>
      <c r="BV456" s="56"/>
      <c r="BW456" s="56"/>
      <c r="BX456" s="56"/>
      <c r="BY456" s="56"/>
      <c r="BZ456" s="56"/>
      <c r="CA456" s="56"/>
      <c r="CB456" s="56"/>
      <c r="CC456" s="56"/>
      <c r="CD456" s="56"/>
      <c r="CE456" s="56"/>
      <c r="CF456" s="56"/>
      <c r="CG456" s="56"/>
      <c r="CH456" s="56"/>
      <c r="CI456" s="56"/>
      <c r="CJ456" s="56"/>
    </row>
    <row r="457" spans="1:88" x14ac:dyDescent="0.2">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c r="AS457" s="56"/>
      <c r="AT457" s="56"/>
      <c r="AU457" s="56"/>
      <c r="AV457" s="56"/>
      <c r="AW457" s="56"/>
      <c r="AX457" s="56"/>
      <c r="AY457" s="56"/>
      <c r="AZ457" s="56"/>
      <c r="BA457" s="56"/>
      <c r="BB457" s="56"/>
      <c r="BC457" s="56"/>
      <c r="BD457" s="56"/>
      <c r="BE457" s="56"/>
      <c r="BF457" s="56"/>
      <c r="BG457" s="56"/>
      <c r="BH457" s="56"/>
      <c r="BI457" s="56"/>
      <c r="BJ457" s="56"/>
      <c r="BK457" s="56"/>
      <c r="BL457" s="56"/>
      <c r="BM457" s="56"/>
      <c r="BN457" s="56"/>
      <c r="BO457" s="56"/>
      <c r="BP457" s="56"/>
      <c r="BQ457" s="56"/>
      <c r="BR457" s="56"/>
      <c r="BS457" s="56"/>
      <c r="BT457" s="56"/>
      <c r="BU457" s="56"/>
      <c r="BV457" s="56"/>
      <c r="BW457" s="56"/>
      <c r="BX457" s="56"/>
      <c r="BY457" s="56"/>
      <c r="BZ457" s="56"/>
      <c r="CA457" s="56"/>
      <c r="CB457" s="56"/>
      <c r="CC457" s="56"/>
      <c r="CD457" s="56"/>
      <c r="CE457" s="56"/>
      <c r="CF457" s="56"/>
      <c r="CG457" s="56"/>
      <c r="CH457" s="56"/>
      <c r="CI457" s="56"/>
      <c r="CJ457" s="56"/>
    </row>
    <row r="458" spans="1:88" ht="12.75" customHeight="1" x14ac:dyDescent="0.2">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6"/>
      <c r="BO458" s="56"/>
      <c r="BP458" s="56"/>
      <c r="BQ458" s="56"/>
      <c r="BR458" s="56"/>
      <c r="BS458" s="56"/>
      <c r="BT458" s="56"/>
      <c r="BU458" s="56"/>
      <c r="BV458" s="56"/>
      <c r="BW458" s="56"/>
      <c r="BX458" s="56"/>
      <c r="BY458" s="56"/>
      <c r="BZ458" s="56"/>
      <c r="CA458" s="56"/>
      <c r="CB458" s="56"/>
      <c r="CC458" s="56"/>
      <c r="CD458" s="56"/>
      <c r="CE458" s="56"/>
      <c r="CF458" s="56"/>
      <c r="CG458" s="56"/>
      <c r="CH458" s="56"/>
      <c r="CI458" s="56"/>
      <c r="CJ458" s="56"/>
    </row>
    <row r="459" spans="1:88" x14ac:dyDescent="0.2">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c r="AS459" s="56"/>
      <c r="AT459" s="56"/>
      <c r="AU459" s="56"/>
      <c r="AV459" s="56"/>
      <c r="AW459" s="56"/>
      <c r="AX459" s="56"/>
      <c r="AY459" s="56"/>
      <c r="AZ459" s="56"/>
      <c r="BA459" s="56"/>
      <c r="BB459" s="56"/>
      <c r="BC459" s="56"/>
      <c r="BD459" s="56"/>
      <c r="BE459" s="56"/>
      <c r="BF459" s="56"/>
      <c r="BG459" s="56"/>
      <c r="BH459" s="56"/>
      <c r="BI459" s="56"/>
      <c r="BJ459" s="56"/>
      <c r="BK459" s="56"/>
      <c r="BL459" s="56"/>
      <c r="BM459" s="56"/>
      <c r="BN459" s="56"/>
      <c r="BO459" s="56"/>
      <c r="BP459" s="56"/>
      <c r="BQ459" s="56"/>
      <c r="BR459" s="56"/>
      <c r="BS459" s="56"/>
      <c r="BT459" s="56"/>
      <c r="BU459" s="56"/>
      <c r="BV459" s="56"/>
      <c r="BW459" s="56"/>
      <c r="BX459" s="56"/>
      <c r="BY459" s="56"/>
      <c r="BZ459" s="56"/>
      <c r="CA459" s="56"/>
      <c r="CB459" s="56"/>
      <c r="CC459" s="56"/>
      <c r="CD459" s="56"/>
      <c r="CE459" s="56"/>
      <c r="CF459" s="56"/>
      <c r="CG459" s="56"/>
      <c r="CH459" s="56"/>
      <c r="CI459" s="56"/>
      <c r="CJ459" s="56"/>
    </row>
    <row r="460" spans="1:88" ht="70.5" customHeight="1" x14ac:dyDescent="0.2">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c r="AS460" s="56"/>
      <c r="AT460" s="56"/>
      <c r="AU460" s="56"/>
      <c r="AV460" s="56"/>
      <c r="AW460" s="56"/>
      <c r="AX460" s="56"/>
      <c r="AY460" s="56"/>
      <c r="AZ460" s="56"/>
      <c r="BA460" s="56"/>
      <c r="BB460" s="56"/>
      <c r="BC460" s="56"/>
      <c r="BD460" s="56"/>
      <c r="BE460" s="56"/>
      <c r="BF460" s="56"/>
      <c r="BG460" s="56"/>
      <c r="BH460" s="56"/>
      <c r="BI460" s="56"/>
      <c r="BJ460" s="56"/>
      <c r="BK460" s="56"/>
      <c r="BL460" s="56"/>
      <c r="BM460" s="56"/>
      <c r="BN460" s="56"/>
      <c r="BO460" s="56"/>
      <c r="BP460" s="56"/>
      <c r="BQ460" s="56"/>
      <c r="BR460" s="56"/>
      <c r="BS460" s="56"/>
      <c r="BT460" s="56"/>
      <c r="BU460" s="56"/>
      <c r="BV460" s="56"/>
      <c r="BW460" s="56"/>
      <c r="BX460" s="56"/>
      <c r="BY460" s="56"/>
      <c r="BZ460" s="56"/>
      <c r="CA460" s="56"/>
      <c r="CB460" s="56"/>
      <c r="CC460" s="56"/>
      <c r="CD460" s="56"/>
      <c r="CE460" s="56"/>
      <c r="CF460" s="56"/>
      <c r="CG460" s="56"/>
      <c r="CH460" s="56"/>
      <c r="CI460" s="56"/>
      <c r="CJ460" s="56"/>
    </row>
    <row r="461" spans="1:88" x14ac:dyDescent="0.2">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c r="AS461" s="56"/>
      <c r="AT461" s="56"/>
      <c r="AU461" s="56"/>
      <c r="AV461" s="56"/>
      <c r="AW461" s="56"/>
      <c r="AX461" s="56"/>
      <c r="AY461" s="56"/>
      <c r="AZ461" s="56"/>
      <c r="BA461" s="56"/>
      <c r="BB461" s="56"/>
      <c r="BC461" s="56"/>
      <c r="BD461" s="56"/>
      <c r="BE461" s="56"/>
      <c r="BF461" s="56"/>
      <c r="BG461" s="56"/>
      <c r="BH461" s="56"/>
      <c r="BI461" s="56"/>
      <c r="BJ461" s="56"/>
      <c r="BK461" s="56"/>
      <c r="BL461" s="56"/>
      <c r="BM461" s="56"/>
      <c r="BN461" s="56"/>
      <c r="BO461" s="56"/>
      <c r="BP461" s="56"/>
      <c r="BQ461" s="56"/>
      <c r="BR461" s="56"/>
      <c r="BS461" s="56"/>
      <c r="BT461" s="56"/>
      <c r="BU461" s="56"/>
      <c r="BV461" s="56"/>
      <c r="BW461" s="56"/>
      <c r="BX461" s="56"/>
      <c r="BY461" s="56"/>
      <c r="BZ461" s="56"/>
      <c r="CA461" s="56"/>
      <c r="CB461" s="56"/>
      <c r="CC461" s="56"/>
      <c r="CD461" s="56"/>
      <c r="CE461" s="56"/>
      <c r="CF461" s="56"/>
      <c r="CG461" s="56"/>
      <c r="CH461" s="56"/>
      <c r="CI461" s="56"/>
      <c r="CJ461" s="56"/>
    </row>
    <row r="462" spans="1:88" ht="12.75" customHeight="1" x14ac:dyDescent="0.2"/>
    <row r="464" spans="1:88" ht="15.75" customHeight="1" x14ac:dyDescent="0.2"/>
    <row r="471" ht="33" customHeight="1" x14ac:dyDescent="0.2"/>
  </sheetData>
  <sheetProtection password="E95E" sheet="1" objects="1" scenarios="1"/>
  <mergeCells count="217">
    <mergeCell ref="C19:D19"/>
    <mergeCell ref="C20:E20"/>
    <mergeCell ref="C24:D24"/>
    <mergeCell ref="D250:F250"/>
    <mergeCell ref="C22:E22"/>
    <mergeCell ref="C39:E39"/>
    <mergeCell ref="C58:E58"/>
    <mergeCell ref="C60:E60"/>
    <mergeCell ref="C61:D61"/>
    <mergeCell ref="C151:E151"/>
    <mergeCell ref="C172:E172"/>
    <mergeCell ref="C173:E173"/>
    <mergeCell ref="C29:E29"/>
    <mergeCell ref="C30:E30"/>
    <mergeCell ref="C31:E31"/>
    <mergeCell ref="C33:E33"/>
    <mergeCell ref="C37:E37"/>
    <mergeCell ref="C45:E45"/>
    <mergeCell ref="C47:E47"/>
    <mergeCell ref="C50:D50"/>
    <mergeCell ref="C51:D51"/>
    <mergeCell ref="C52:D52"/>
    <mergeCell ref="C53:E53"/>
    <mergeCell ref="C57:E57"/>
    <mergeCell ref="A2:F2"/>
    <mergeCell ref="C3:D3"/>
    <mergeCell ref="C4:D4"/>
    <mergeCell ref="C5:E5"/>
    <mergeCell ref="C9:E9"/>
    <mergeCell ref="C15:E15"/>
    <mergeCell ref="C17:E17"/>
    <mergeCell ref="C13:E13"/>
    <mergeCell ref="C11:E11"/>
    <mergeCell ref="C7:E7"/>
    <mergeCell ref="C55:E55"/>
    <mergeCell ref="C25:E25"/>
    <mergeCell ref="C27:E27"/>
    <mergeCell ref="C42:E42"/>
    <mergeCell ref="C71:E71"/>
    <mergeCell ref="C73:E73"/>
    <mergeCell ref="C74:D74"/>
    <mergeCell ref="C76:E76"/>
    <mergeCell ref="C78:E78"/>
    <mergeCell ref="C63:E63"/>
    <mergeCell ref="C80:D80"/>
    <mergeCell ref="C81:E81"/>
    <mergeCell ref="C64:D64"/>
    <mergeCell ref="C67:E67"/>
    <mergeCell ref="C68:E68"/>
    <mergeCell ref="C70:E70"/>
    <mergeCell ref="C92:E92"/>
    <mergeCell ref="C93:E93"/>
    <mergeCell ref="C95:E95"/>
    <mergeCell ref="C96:E96"/>
    <mergeCell ref="C98:D98"/>
    <mergeCell ref="C99:E99"/>
    <mergeCell ref="C101:E101"/>
    <mergeCell ref="C103:D103"/>
    <mergeCell ref="C82:E82"/>
    <mergeCell ref="C84:D84"/>
    <mergeCell ref="C85:E85"/>
    <mergeCell ref="C87:E87"/>
    <mergeCell ref="C89:D89"/>
    <mergeCell ref="C90:E90"/>
    <mergeCell ref="C162:E162"/>
    <mergeCell ref="C164:E164"/>
    <mergeCell ref="C165:E165"/>
    <mergeCell ref="C104:E104"/>
    <mergeCell ref="C106:E106"/>
    <mergeCell ref="C108:E108"/>
    <mergeCell ref="C110:D110"/>
    <mergeCell ref="C111:E111"/>
    <mergeCell ref="C113:E113"/>
    <mergeCell ref="C115:E115"/>
    <mergeCell ref="C117:D117"/>
    <mergeCell ref="C118:E118"/>
    <mergeCell ref="C129:D129"/>
    <mergeCell ref="C130:E130"/>
    <mergeCell ref="C132:E132"/>
    <mergeCell ref="C134:D134"/>
    <mergeCell ref="C135:E135"/>
    <mergeCell ref="C137:E137"/>
    <mergeCell ref="C153:E153"/>
    <mergeCell ref="C144:E144"/>
    <mergeCell ref="C157:E157"/>
    <mergeCell ref="DY430:DZ430"/>
    <mergeCell ref="EE430:EF430"/>
    <mergeCell ref="EK430:EL430"/>
    <mergeCell ref="EQ430:ER430"/>
    <mergeCell ref="BE430:BF430"/>
    <mergeCell ref="BK430:BL430"/>
    <mergeCell ref="BQ430:BR430"/>
    <mergeCell ref="I429:J429"/>
    <mergeCell ref="I420:J420"/>
    <mergeCell ref="O420:P420"/>
    <mergeCell ref="U420:V420"/>
    <mergeCell ref="AA421:AB421"/>
    <mergeCell ref="AG421:AH421"/>
    <mergeCell ref="AM421:AN421"/>
    <mergeCell ref="AS421:AT421"/>
    <mergeCell ref="DY421:DZ421"/>
    <mergeCell ref="EE421:EF421"/>
    <mergeCell ref="EK421:EL421"/>
    <mergeCell ref="EQ421:ER421"/>
    <mergeCell ref="AY421:AZ421"/>
    <mergeCell ref="BE421:BF421"/>
    <mergeCell ref="BK421:BL421"/>
    <mergeCell ref="U429:V429"/>
    <mergeCell ref="AA430:AB430"/>
    <mergeCell ref="EQ447:ER447"/>
    <mergeCell ref="C246:E246"/>
    <mergeCell ref="I446:J446"/>
    <mergeCell ref="U446:V446"/>
    <mergeCell ref="AA447:AB447"/>
    <mergeCell ref="AG447:AH447"/>
    <mergeCell ref="AM447:AN447"/>
    <mergeCell ref="AS447:AT447"/>
    <mergeCell ref="DG430:DH430"/>
    <mergeCell ref="BW430:BX430"/>
    <mergeCell ref="CC430:CD430"/>
    <mergeCell ref="DS430:DT430"/>
    <mergeCell ref="DY447:DZ447"/>
    <mergeCell ref="EE447:EF447"/>
    <mergeCell ref="EK447:EL447"/>
    <mergeCell ref="DM421:DN421"/>
    <mergeCell ref="DG421:DH421"/>
    <mergeCell ref="CO447:CP447"/>
    <mergeCell ref="O446:P446"/>
    <mergeCell ref="CI430:CJ430"/>
    <mergeCell ref="CO430:CP430"/>
    <mergeCell ref="CU430:CV430"/>
    <mergeCell ref="DA430:DB430"/>
    <mergeCell ref="O429:P429"/>
    <mergeCell ref="C238:E238"/>
    <mergeCell ref="BQ421:BR421"/>
    <mergeCell ref="BW421:BX421"/>
    <mergeCell ref="CC421:CD421"/>
    <mergeCell ref="CI421:CJ421"/>
    <mergeCell ref="CO421:CP421"/>
    <mergeCell ref="C119:E119"/>
    <mergeCell ref="C146:E146"/>
    <mergeCell ref="C148:D148"/>
    <mergeCell ref="C149:E149"/>
    <mergeCell ref="C229:D229"/>
    <mergeCell ref="C230:E230"/>
    <mergeCell ref="C215:D215"/>
    <mergeCell ref="C216:D216"/>
    <mergeCell ref="C219:E219"/>
    <mergeCell ref="C221:D221"/>
    <mergeCell ref="C222:D222"/>
    <mergeCell ref="C223:D223"/>
    <mergeCell ref="C224:E224"/>
    <mergeCell ref="C124:D124"/>
    <mergeCell ref="C125:E125"/>
    <mergeCell ref="C128:D128"/>
    <mergeCell ref="C160:D160"/>
    <mergeCell ref="C161:D161"/>
    <mergeCell ref="AG430:AH430"/>
    <mergeCell ref="AM430:AN430"/>
    <mergeCell ref="AS430:AT430"/>
    <mergeCell ref="AY430:AZ430"/>
    <mergeCell ref="DA421:DB421"/>
    <mergeCell ref="C249:E249"/>
    <mergeCell ref="C121:E121"/>
    <mergeCell ref="C175:E175"/>
    <mergeCell ref="C176:E176"/>
    <mergeCell ref="C178:D178"/>
    <mergeCell ref="C179:E179"/>
    <mergeCell ref="C180:D180"/>
    <mergeCell ref="C182:E182"/>
    <mergeCell ref="C183:E183"/>
    <mergeCell ref="C185:E185"/>
    <mergeCell ref="C155:E155"/>
    <mergeCell ref="C169:D169"/>
    <mergeCell ref="C170:E170"/>
    <mergeCell ref="C167:E167"/>
    <mergeCell ref="C139:E139"/>
    <mergeCell ref="C141:D141"/>
    <mergeCell ref="C142:E142"/>
    <mergeCell ref="C242:E242"/>
    <mergeCell ref="C245:D245"/>
    <mergeCell ref="CU447:CV447"/>
    <mergeCell ref="DA447:DB447"/>
    <mergeCell ref="AY447:AZ447"/>
    <mergeCell ref="DG447:DH447"/>
    <mergeCell ref="DM447:DN447"/>
    <mergeCell ref="DS447:DT447"/>
    <mergeCell ref="BE447:BF447"/>
    <mergeCell ref="BK447:BL447"/>
    <mergeCell ref="BQ447:BR447"/>
    <mergeCell ref="BW447:BX447"/>
    <mergeCell ref="CC447:CD447"/>
    <mergeCell ref="CI447:CJ447"/>
    <mergeCell ref="DM430:DN430"/>
    <mergeCell ref="DS421:DT421"/>
    <mergeCell ref="C186:E186"/>
    <mergeCell ref="C209:E209"/>
    <mergeCell ref="C213:E213"/>
    <mergeCell ref="C188:E188"/>
    <mergeCell ref="C190:E190"/>
    <mergeCell ref="C192:E192"/>
    <mergeCell ref="C194:E194"/>
    <mergeCell ref="C196:D196"/>
    <mergeCell ref="C197:E197"/>
    <mergeCell ref="C199:E199"/>
    <mergeCell ref="C211:E211"/>
    <mergeCell ref="C203:E203"/>
    <mergeCell ref="C217:E217"/>
    <mergeCell ref="C236:E236"/>
    <mergeCell ref="C234:E234"/>
    <mergeCell ref="C232:D232"/>
    <mergeCell ref="C226:E226"/>
    <mergeCell ref="C201:D201"/>
    <mergeCell ref="C202:D202"/>
    <mergeCell ref="C205:E205"/>
    <mergeCell ref="C207:E207"/>
    <mergeCell ref="CU421:CV421"/>
  </mergeCells>
  <phoneticPr fontId="22" type="noConversion"/>
  <dataValidations count="1">
    <dataValidation type="custom" allowBlank="1" showInputMessage="1" showErrorMessage="1" errorTitle="Preverite vnos" error="Ceno/e.m. je potrebno vnesti največ na cent natančno (dve decimalni mesti)." sqref="E6 E8 E10 E12 E14 E16 E18 E21 E23 E26 E28 E32 E34 E38 E40 E43 E46 E48 E54 E56 E59 E62 E66 E69 E72 E75 E77 E79 E83 E86 E88 E91 E94 E97 E100 E102 E105 E107 E109 E112 E114 E116 E120 E122 E126 E131 E133 E136 E138 E140 E143 E145 E147 E150 E152 E154 E156 E158 E163 E166 E168 E171 E174 E177 E181 E184 E187 E189 E191 E193 E195 E198 E200 E204 E206 E208 E210 E212 E214 E218 E220 E225 E227 E235 E237 E239 E241 E243">
      <formula1>E6=ROUND(E6,2)</formula1>
    </dataValidation>
  </dataValidations>
  <pageMargins left="0.70866141732283472" right="0.70866141732283472" top="0.74803149606299213" bottom="0.74803149606299213" header="0.31496062992125984" footer="0.31496062992125984"/>
  <pageSetup paperSize="9" scale="95" fitToWidth="0" fitToHeight="0" orientation="portrait" r:id="rId1"/>
  <rowBreaks count="2" manualBreakCount="2">
    <brk id="189" max="16383" man="1"/>
    <brk id="2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13</vt:i4>
      </vt:variant>
    </vt:vector>
  </HeadingPairs>
  <TitlesOfParts>
    <vt:vector size="16" baseType="lpstr">
      <vt:lpstr>SKUPNA REKAPITULACIJA</vt:lpstr>
      <vt:lpstr>NAČRT CESTE</vt:lpstr>
      <vt:lpstr>SANACIJA PLAZU</vt:lpstr>
      <vt:lpstr>_pr09</vt:lpstr>
      <vt:lpstr>'NAČRT CESTE'!Področje_tiskanja</vt:lpstr>
      <vt:lpstr>'SANACIJA PLAZU'!Področje_tiskanja</vt:lpstr>
      <vt:lpstr>'SKUPNA REKAPITULACIJA'!Področje_tiskanja</vt:lpstr>
      <vt:lpstr>SK_GRADBENA</vt:lpstr>
      <vt:lpstr>SK_ODVODNJAVANJE</vt:lpstr>
      <vt:lpstr>SK_OPREMA</vt:lpstr>
      <vt:lpstr>SK_PRIPRAVA</vt:lpstr>
      <vt:lpstr>SK_RAZNO</vt:lpstr>
      <vt:lpstr>SK_TUJE</vt:lpstr>
      <vt:lpstr>SK_VOZISCNE</vt:lpstr>
      <vt:lpstr>SK_ZEMELJSKA</vt:lpstr>
      <vt:lpstr>'NAČRT CESTE'!Tiskanje_naslovov</vt:lpstr>
    </vt:vector>
  </TitlesOfParts>
  <Company>Graduis BP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Gradis</dc:creator>
  <cp:lastModifiedBy>Ana Vehovec</cp:lastModifiedBy>
  <cp:lastPrinted>2022-02-10T12:49:27Z</cp:lastPrinted>
  <dcterms:created xsi:type="dcterms:W3CDTF">2002-09-02T17:53:35Z</dcterms:created>
  <dcterms:modified xsi:type="dcterms:W3CDTF">2022-03-09T09:51:46Z</dcterms:modified>
</cp:coreProperties>
</file>